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WWG00M.ROOTDOM.NET\DFS\HOME\HEMRNMK\Downloads\"/>
    </mc:Choice>
  </mc:AlternateContent>
  <xr:revisionPtr revIDLastSave="0" documentId="8_{1E0DD943-4C81-44FB-8969-413A254160DF}" xr6:coauthVersionLast="47" xr6:coauthVersionMax="47" xr10:uidLastSave="{00000000-0000-0000-0000-000000000000}"/>
  <bookViews>
    <workbookView xWindow="390" yWindow="390" windowWidth="21600" windowHeight="10485" activeTab="1" xr2:uid="{00000000-000D-0000-FFFF-FFFF00000000}"/>
  </bookViews>
  <sheets>
    <sheet name="Ausfüllhinweise" sheetId="14" r:id="rId1"/>
    <sheet name=" Hauptwohnsitz" sheetId="2" r:id="rId2"/>
    <sheet name=" Zweitwohnsitz (1)" sheetId="6" r:id="rId3"/>
    <sheet name=" Zweitwohnsitz (2)" sheetId="22" r:id="rId4"/>
    <sheet name="Ferienwohnsitz Ausland (1)" sheetId="20" r:id="rId5"/>
    <sheet name="Ferienwohnsitz Ausland (2)" sheetId="23" r:id="rId6"/>
    <sheet name="Datenschutzinformation" sheetId="21" r:id="rId7"/>
    <sheet name="Angebotstool" sheetId="5" state="hidden" r:id="rId8"/>
  </sheets>
  <definedNames>
    <definedName name="_xlnm.Print_Area" localSheetId="1">' Hauptwohnsitz'!$A$1:$AA$238</definedName>
    <definedName name="_xlnm.Print_Area" localSheetId="6">Datenschutzinformation!$A$1:$H$54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2" i="23" l="1"/>
  <c r="X32" i="6"/>
  <c r="X32" i="22"/>
  <c r="X62" i="20"/>
  <c r="X116" i="2"/>
  <c r="T24" i="6"/>
  <c r="U175" i="23" l="1"/>
  <c r="X81" i="23"/>
  <c r="T56" i="23"/>
  <c r="T54" i="23"/>
  <c r="T52" i="23"/>
  <c r="X86" i="23" s="1"/>
  <c r="AF41" i="23"/>
  <c r="T56" i="20"/>
  <c r="T54" i="20"/>
  <c r="U140" i="22"/>
  <c r="AD139" i="22"/>
  <c r="AD138" i="22"/>
  <c r="AD137" i="22"/>
  <c r="AD136" i="22"/>
  <c r="AD135" i="22"/>
  <c r="AD134" i="22"/>
  <c r="X51" i="22"/>
  <c r="T28" i="22"/>
  <c r="T26" i="22"/>
  <c r="T24" i="22"/>
  <c r="AE13" i="22"/>
  <c r="X51" i="6"/>
  <c r="X105" i="2"/>
  <c r="X56" i="22" l="1"/>
  <c r="X58" i="22" s="1"/>
  <c r="X88" i="23"/>
  <c r="T28" i="6"/>
  <c r="T26" i="6"/>
  <c r="T112" i="2"/>
  <c r="T110" i="2"/>
  <c r="X61" i="2" l="1"/>
  <c r="AF41" i="20" l="1"/>
  <c r="T52" i="20"/>
  <c r="X81" i="20"/>
  <c r="U175" i="20"/>
  <c r="X86" i="20" l="1"/>
  <c r="X88" i="20" s="1"/>
  <c r="AD135" i="6" l="1"/>
  <c r="AD136" i="6"/>
  <c r="AD137" i="6"/>
  <c r="AD138" i="6"/>
  <c r="AD139" i="6"/>
  <c r="AD134" i="6"/>
  <c r="AE232" i="2" l="1"/>
  <c r="AE234" i="2"/>
  <c r="AE230" i="2"/>
  <c r="U140" i="6" l="1"/>
  <c r="AE13" i="6" l="1"/>
  <c r="AH35" i="2" l="1"/>
  <c r="AD35" i="2" l="1"/>
  <c r="X69" i="2" l="1"/>
  <c r="X75" i="2" s="1"/>
  <c r="U209" i="2"/>
  <c r="AK2" i="5"/>
  <c r="AJ2" i="5"/>
  <c r="B2" i="5"/>
  <c r="AI2" i="5"/>
  <c r="AH2" i="5"/>
  <c r="AG2" i="5"/>
  <c r="AF2" i="5"/>
  <c r="AE2" i="5"/>
  <c r="AC2" i="5"/>
  <c r="AC1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A2" i="5"/>
  <c r="U236" i="2"/>
  <c r="X121" i="2" l="1"/>
  <c r="X123" i="2" s="1"/>
  <c r="X56" i="6"/>
  <c r="X58" i="6" s="1"/>
  <c r="AD2" i="5"/>
</calcChain>
</file>

<file path=xl/sharedStrings.xml><?xml version="1.0" encoding="utf-8"?>
<sst xmlns="http://schemas.openxmlformats.org/spreadsheetml/2006/main" count="973" uniqueCount="276">
  <si>
    <t>Angaben zum Versicherungsnehmer:</t>
  </si>
  <si>
    <t>Angaben zum Vermittler:</t>
  </si>
  <si>
    <t>Ansprechpartner</t>
  </si>
  <si>
    <t>EUR</t>
  </si>
  <si>
    <t xml:space="preserve"> </t>
  </si>
  <si>
    <t>Art des Gebäudes:</t>
  </si>
  <si>
    <t>Einfamilienhaus:</t>
  </si>
  <si>
    <t>Gesamtwohnfläche:</t>
  </si>
  <si>
    <t>qm</t>
  </si>
  <si>
    <t>Vorversicherer (Gesellschaft):</t>
  </si>
  <si>
    <t>Schadenjahr:</t>
  </si>
  <si>
    <t>Schadenart:</t>
  </si>
  <si>
    <t>Höhe:</t>
  </si>
  <si>
    <t>Versicherungsschein-Nr.:</t>
  </si>
  <si>
    <t>Ferien-/Wochenendhaus</t>
  </si>
  <si>
    <t>1.2</t>
  </si>
  <si>
    <t>1.1</t>
  </si>
  <si>
    <t>1.3</t>
  </si>
  <si>
    <t>1.4</t>
  </si>
  <si>
    <t>1.5</t>
  </si>
  <si>
    <t>Summe der Wertsachen</t>
  </si>
  <si>
    <t>2.1</t>
  </si>
  <si>
    <t>Antike Möbel</t>
  </si>
  <si>
    <t>2.2</t>
  </si>
  <si>
    <t>2.3</t>
  </si>
  <si>
    <t>2.4</t>
  </si>
  <si>
    <t>2.5</t>
  </si>
  <si>
    <t>Handgeknüpfte Teppiche und Gobelins</t>
  </si>
  <si>
    <t>2.6</t>
  </si>
  <si>
    <t>Jagd-/Sportwaffen</t>
  </si>
  <si>
    <t>2.7</t>
  </si>
  <si>
    <t>Musikinstrumente</t>
  </si>
  <si>
    <t>2.8</t>
  </si>
  <si>
    <t>2.9</t>
  </si>
  <si>
    <t>2.10</t>
  </si>
  <si>
    <t>2.11</t>
  </si>
  <si>
    <t>Summe der sonstigen hochwertigen Sachen</t>
  </si>
  <si>
    <r>
      <t xml:space="preserve">3. Übriger Hausrat </t>
    </r>
    <r>
      <rPr>
        <sz val="9"/>
        <rFont val="Arial"/>
        <family val="2"/>
      </rPr>
      <t>- Pauschale für alle übrigen Haushaltsgegenstände je nach Ausstattung</t>
    </r>
  </si>
  <si>
    <t>x</t>
  </si>
  <si>
    <t>qm/Wohnfläche</t>
  </si>
  <si>
    <t>Summe des übrigen Hausrates</t>
  </si>
  <si>
    <t>4. Gesamtversicherungssumme</t>
  </si>
  <si>
    <t>Gesamtversicherungssumme</t>
  </si>
  <si>
    <t>Prozentualer Anteil der Wertsachen aus der Gesamtversicherungssumme</t>
  </si>
  <si>
    <t>ja</t>
  </si>
  <si>
    <t xml:space="preserve">  nein</t>
  </si>
  <si>
    <t>6. Einbruchmeldeanlage</t>
  </si>
  <si>
    <t>7. Tresor / Wertbehältnis</t>
  </si>
  <si>
    <t>Wohnung im Mehrfamilienhaus - Ober-/Dachgeschoss</t>
  </si>
  <si>
    <r>
      <rPr>
        <b/>
        <sz val="11"/>
        <color indexed="56"/>
        <rFont val="Arial"/>
        <family val="2"/>
      </rPr>
      <t>8. Selbstbeteiligung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(Integralranchise)</t>
    </r>
  </si>
  <si>
    <t>9. Tragerisiko für Schmuck/Armbanduhren:</t>
  </si>
  <si>
    <t>Gesamtschadenhöhe (alle Schäden)</t>
  </si>
  <si>
    <t>5.1.2</t>
  </si>
  <si>
    <t>5.1.1</t>
  </si>
  <si>
    <t>%</t>
  </si>
  <si>
    <t>VdS-Klasse B:</t>
  </si>
  <si>
    <t>Sonstige:</t>
  </si>
  <si>
    <t>Tresor freistehend:</t>
  </si>
  <si>
    <t>kg</t>
  </si>
  <si>
    <t xml:space="preserve">   Tresor eingemauert:</t>
  </si>
  <si>
    <t xml:space="preserve">       Mauer-/Bodenverankerung:</t>
  </si>
  <si>
    <r>
      <t xml:space="preserve">Bargeld </t>
    </r>
    <r>
      <rPr>
        <sz val="8"/>
        <rFont val="Arial"/>
        <family val="2"/>
      </rPr>
      <t>(Entschädigungsgrenze außerhalb von Behältnissen: max. 5.000 €)</t>
    </r>
  </si>
  <si>
    <r>
      <t xml:space="preserve">1. Summenermittlung </t>
    </r>
    <r>
      <rPr>
        <sz val="11"/>
        <rFont val="Arial"/>
        <family val="2"/>
      </rPr>
      <t xml:space="preserve">- </t>
    </r>
    <r>
      <rPr>
        <u/>
        <sz val="11"/>
        <rFont val="Arial"/>
        <family val="2"/>
      </rPr>
      <t>Wertsachen</t>
    </r>
  </si>
  <si>
    <t>Wohnung im Mehrfamilienhaus - Erdgeschoss/Souterrain</t>
  </si>
  <si>
    <t>Name:</t>
  </si>
  <si>
    <t>Vorname:</t>
  </si>
  <si>
    <t>Haus-Nummer:</t>
  </si>
  <si>
    <t>Ort:</t>
  </si>
  <si>
    <t>Straße:</t>
  </si>
  <si>
    <t>Postleitzahl:</t>
  </si>
  <si>
    <t>Fax:</t>
  </si>
  <si>
    <t>Telefon:</t>
  </si>
  <si>
    <t>Name</t>
  </si>
  <si>
    <t>Vorname</t>
  </si>
  <si>
    <t>Straße</t>
  </si>
  <si>
    <t>Hausnummer</t>
  </si>
  <si>
    <t>Postleitzahl</t>
  </si>
  <si>
    <t>Ort</t>
  </si>
  <si>
    <t>Wohnfläche</t>
  </si>
  <si>
    <t>Vermittler-Nummer</t>
  </si>
  <si>
    <t>Vermittler-Name</t>
  </si>
  <si>
    <t>Bargeld</t>
  </si>
  <si>
    <t>Urkunden/Sparbücher</t>
  </si>
  <si>
    <t>Schmuck/Uhren</t>
  </si>
  <si>
    <t>Briefmarken/Münzen</t>
  </si>
  <si>
    <t>Gold/Platin</t>
  </si>
  <si>
    <t>Kunst</t>
  </si>
  <si>
    <t>Silber</t>
  </si>
  <si>
    <t>Antiquitäten</t>
  </si>
  <si>
    <t>Sammlungen</t>
  </si>
  <si>
    <t>Unterhaltungselektronik</t>
  </si>
  <si>
    <t>Garderobe</t>
  </si>
  <si>
    <t>Teppiche</t>
  </si>
  <si>
    <t>Jagd/Sportwaffen</t>
  </si>
  <si>
    <t>Sportgeräte</t>
  </si>
  <si>
    <t>Sonst.Hochwertige Sachen</t>
  </si>
  <si>
    <t>Einbaumöbel</t>
  </si>
  <si>
    <t>Übriger Hausrat</t>
  </si>
  <si>
    <t>Tragerisiko</t>
  </si>
  <si>
    <t>Vorversicherung</t>
  </si>
  <si>
    <t>Vertragsnummer</t>
  </si>
  <si>
    <t>5.2.2</t>
  </si>
  <si>
    <t>5.2.1</t>
  </si>
  <si>
    <t>Betrag:</t>
  </si>
  <si>
    <t>5.1. Türen</t>
  </si>
  <si>
    <r>
      <t xml:space="preserve">Haustür, Kelleraußentür und sonstige Außentüren </t>
    </r>
    <r>
      <rPr>
        <sz val="9"/>
        <rFont val="Arial"/>
        <family val="2"/>
      </rPr>
      <t>(bei Wohnung im Mehrfamilienhaus die Wohnungsabschlusstür):</t>
    </r>
    <r>
      <rPr>
        <sz val="11"/>
        <rFont val="Arial"/>
        <family val="2"/>
      </rPr>
      <t xml:space="preserve"> </t>
    </r>
  </si>
  <si>
    <t xml:space="preserve">Zylinderschloss mit Sicherheitsbeschlag (von außen nicht abschraubbar) und Zylinder außen </t>
  </si>
  <si>
    <t xml:space="preserve">nicht überstehend und einbruchhemmendes Schließblech im Mauerwerk verankert und bei </t>
  </si>
  <si>
    <t>außenliegenden Türbändern mit zwei Hinterhaken.</t>
  </si>
  <si>
    <t>nein</t>
  </si>
  <si>
    <t>eine innen angebrachte Vorlegestange möglich)</t>
  </si>
  <si>
    <t>Alle Fenster und Terrassen-/Balkontüren, die von außen ohne Hilfsmittel zu erreichen sind:</t>
  </si>
  <si>
    <t>5.2.3</t>
  </si>
  <si>
    <t>5.2.4</t>
  </si>
  <si>
    <t>5.3.  Kellerfenster mit Lichtschächten</t>
  </si>
  <si>
    <t xml:space="preserve">Lichtschachtroste gegen einfaches Wegheben gesichert (z.B. Mauerverankerung durch </t>
  </si>
  <si>
    <t xml:space="preserve">Stahlkette oder Stahlbänder) und/oder von außen nicht abschraubbare Gitter und/oder </t>
  </si>
  <si>
    <t>durch Hangschloss gesicherte Stahllochblenden.</t>
  </si>
  <si>
    <t>5. Mechanische Sicherungen</t>
  </si>
  <si>
    <r>
      <rPr>
        <u/>
        <sz val="11"/>
        <rFont val="Arial"/>
        <family val="2"/>
      </rPr>
      <t>Oder</t>
    </r>
    <r>
      <rPr>
        <sz val="11"/>
        <rFont val="Arial"/>
        <family val="2"/>
      </rPr>
      <t xml:space="preserve"> Querriegelschloss mit Mauerverankerung (bei Kellertüren ohne Glaseinsatz ist auch</t>
    </r>
  </si>
  <si>
    <r>
      <rPr>
        <u/>
        <sz val="11"/>
        <rFont val="Arial"/>
        <family val="2"/>
      </rPr>
      <t>Oder</t>
    </r>
    <r>
      <rPr>
        <sz val="11"/>
        <rFont val="Arial"/>
        <family val="2"/>
      </rPr>
      <t xml:space="preserve"> haben einbruchhemmende Beschläge mit Pilzkopfzapfen-Verriegelung und zugehörigen </t>
    </r>
  </si>
  <si>
    <r>
      <t xml:space="preserve">5.2. Fenster + Terrassen-/Balkontüren </t>
    </r>
    <r>
      <rPr>
        <u/>
        <sz val="10"/>
        <rFont val="Arial"/>
        <family val="2"/>
      </rPr>
      <t>(auch Kellerfenster ohne Lichtschächte)</t>
    </r>
  </si>
  <si>
    <t>SB</t>
  </si>
  <si>
    <t>VV - VSNR</t>
  </si>
  <si>
    <t>Versicherungssumme:</t>
  </si>
  <si>
    <t>Name/Anschrift der Bank:</t>
  </si>
  <si>
    <t>10.000 EUR</t>
  </si>
  <si>
    <t xml:space="preserve">  5.000 EUR</t>
  </si>
  <si>
    <t xml:space="preserve">    250 EUR</t>
  </si>
  <si>
    <t xml:space="preserve">    500 EUR</t>
  </si>
  <si>
    <t xml:space="preserve">  1.000 EUR</t>
  </si>
  <si>
    <t xml:space="preserve">  1.500 EUR</t>
  </si>
  <si>
    <t xml:space="preserve">  2.500 EUR</t>
  </si>
  <si>
    <t xml:space="preserve">(Hauptwohnsitz) </t>
  </si>
  <si>
    <r>
      <t xml:space="preserve">Kunstgegenstände </t>
    </r>
    <r>
      <rPr>
        <sz val="8"/>
        <rFont val="Arial"/>
        <family val="2"/>
      </rPr>
      <t>(z.B. Gemälde, Collagen, Zeichnungen, Graphiken und Plastiken)</t>
    </r>
  </si>
  <si>
    <t>- Kunstgegenstände innerhalb der Wohnung</t>
  </si>
  <si>
    <t>- Kunstgegenstände im Freien (Außenskulpturen)</t>
  </si>
  <si>
    <t>- Weinsammlung:</t>
  </si>
  <si>
    <t>- Sonstige Sammlungen:</t>
  </si>
  <si>
    <t xml:space="preserve">10. Sollen Wertsachen im Bankschließfach mitversichert werden?    </t>
  </si>
  <si>
    <t>Schmuck und Uhren</t>
  </si>
  <si>
    <t>Gold- und Silbermünzen, Edelmetalle</t>
  </si>
  <si>
    <t>(auch nicht ersatzpflichtige Schäden - z.B. Schmuck/Armbanduhr verloren oder Bild herunter gefallen):</t>
  </si>
  <si>
    <t>Risikoort Zweit-/Ferienwohnsitz in Deutschland</t>
  </si>
  <si>
    <t>Ferienwohnung im Mehrfamilienhaus - Erdgeschoss/Souterrain</t>
  </si>
  <si>
    <t>Ferienwohnung im Mehrfamilienhaus - Ober-/Dachgeschoss</t>
  </si>
  <si>
    <t>Auswahlfeld</t>
  </si>
  <si>
    <t xml:space="preserve">       Gewicht:</t>
  </si>
  <si>
    <t>Sachen, die über 100 Jahre alt sind (Antiquitäten), jedoch ohne Möbel</t>
  </si>
  <si>
    <t>Wird der Wertschutzschrank durch eine Einbruchmeldeanlage überwacht?</t>
  </si>
  <si>
    <t xml:space="preserve"> Allianz Versicherung AG / Abteilung Kunst</t>
  </si>
  <si>
    <r>
      <t xml:space="preserve">1. Gesamter Hausrat ohne Wertsachen </t>
    </r>
    <r>
      <rPr>
        <sz val="9"/>
        <rFont val="Arial"/>
        <family val="2"/>
      </rPr>
      <t>- Pauschale für alle Haushaltsgegenstände je nach Ausstattung</t>
    </r>
  </si>
  <si>
    <t>3. Weitere Wertsachen</t>
  </si>
  <si>
    <t xml:space="preserve">   bitten wir Sie hierzu nachfolgend Angaben zu machen.</t>
  </si>
  <si>
    <t>Ausfüllhinweise:</t>
  </si>
  <si>
    <t xml:space="preserve">    und auf die im Antrag bzw. Vertrag festgelegten Summen für diese Wertsachen im Hauptwohnsitz. </t>
  </si>
  <si>
    <t xml:space="preserve">   Kunstgegenstände (z.B. Gemälde, Collagen, Zeichnungen, Graphiken und Plastiken)</t>
  </si>
  <si>
    <t xml:space="preserve">   Sachen aus Silber (ohne Silberschmuck)</t>
  </si>
  <si>
    <t xml:space="preserve">   Sachen, die über 100 Jahre alt sind (Antiquitäten), jedoch ohne Möbel</t>
  </si>
  <si>
    <r>
      <t xml:space="preserve">Gesamte Garderobe </t>
    </r>
    <r>
      <rPr>
        <sz val="8"/>
        <rFont val="Arial"/>
        <family val="2"/>
      </rPr>
      <t>(Kleidung inkl. hochwertigen Taschen, Schuhen und Pelzen)</t>
    </r>
  </si>
  <si>
    <r>
      <t xml:space="preserve">Sportgeräte </t>
    </r>
    <r>
      <rPr>
        <sz val="8"/>
        <rFont val="Arial"/>
        <family val="2"/>
      </rPr>
      <t>(z.B. Golf- oder Ski-Ausrüstung, Fitnessgeräte, Fahrräder)</t>
    </r>
  </si>
  <si>
    <r>
      <rPr>
        <b/>
        <sz val="10"/>
        <color indexed="10"/>
        <rFont val="Arial"/>
        <family val="2"/>
      </rPr>
      <t>Hinweis: Z</t>
    </r>
    <r>
      <rPr>
        <sz val="10"/>
        <color indexed="10"/>
        <rFont val="Arial"/>
        <family val="2"/>
      </rPr>
      <t>ur Beurteilung der Einbruchmeldeanlage bitten wir Sie, uns aussagekräftige Unterlagen (VdS-Attest, Alarmanlagenbeschreibung durch die Errichterfirma, Kopie des Wartungsvertrages und eine Kopie des Aufschaltungsvertrages auf den Wachdienst beizufügen.</t>
    </r>
  </si>
  <si>
    <t>Gab es Vorschäden in den letzten 5 Jahren?</t>
  </si>
  <si>
    <t xml:space="preserve">   Sind sonstige Wertsachen wie Kunstgegenstände, Sachen aus Silber und Sachen älter als 100 Jahre im Zweitwohnsitz vorhanden, </t>
  </si>
  <si>
    <r>
      <t>Ist eine Einbruchmeldeanlage vorhanden?</t>
    </r>
    <r>
      <rPr>
        <sz val="8"/>
        <rFont val="Arial"/>
        <family val="2"/>
      </rPr>
      <t xml:space="preserve"> </t>
    </r>
  </si>
  <si>
    <r>
      <rPr>
        <b/>
        <sz val="10"/>
        <color indexed="10"/>
        <rFont val="Arial"/>
        <family val="2"/>
      </rPr>
      <t>Hinweis: Z</t>
    </r>
    <r>
      <rPr>
        <sz val="10"/>
        <color indexed="10"/>
        <rFont val="Arial"/>
        <family val="2"/>
      </rPr>
      <t>ur Beurteilung der Einbruchmeldeanlage bitten wir Sie uns aussagekräftige Unterlagen (VdS-Attest, Alarmanlagenbeschreibung durch die Errichterfirma, Kopie des Wartungsvertrage und eine Kopie des Aufschaltungsvertrages auf den Wachdienst beizufügen.</t>
    </r>
  </si>
  <si>
    <r>
      <rPr>
        <sz val="8"/>
        <rFont val="Arial"/>
        <family val="2"/>
      </rPr>
      <t xml:space="preserve">6.1  </t>
    </r>
    <r>
      <rPr>
        <sz val="11"/>
        <rFont val="Arial"/>
        <family val="2"/>
      </rPr>
      <t>Besteht eine Aufschaltung (Alarmweitergabe) an Wach-/Sicherheitsdienst/Polizei?</t>
    </r>
  </si>
  <si>
    <r>
      <rPr>
        <sz val="8"/>
        <rFont val="Arial"/>
        <family val="2"/>
      </rPr>
      <t xml:space="preserve">6.2 </t>
    </r>
    <r>
      <rPr>
        <sz val="11"/>
        <rFont val="Arial"/>
        <family val="2"/>
      </rPr>
      <t xml:space="preserve"> Besteht ein Wartungsvertrag?</t>
    </r>
  </si>
  <si>
    <t>Soll der vertragliche Selbstbehalt in Höhe von 250 EUR erhöht werden?</t>
  </si>
  <si>
    <t>Mit Sicherungen gegen Aufhebeln (z.B. Zusatzschlösser) versehen?</t>
  </si>
  <si>
    <t xml:space="preserve">Schließstücken in Verbindung mit abschließbaren Griffen? </t>
  </si>
  <si>
    <r>
      <rPr>
        <u/>
        <sz val="11"/>
        <rFont val="Arial"/>
        <family val="2"/>
      </rPr>
      <t xml:space="preserve">Oder </t>
    </r>
    <r>
      <rPr>
        <sz val="11"/>
        <rFont val="Arial"/>
        <family val="2"/>
      </rPr>
      <t>verfügen über von außen nicht abschraubbare Gitter?</t>
    </r>
  </si>
  <si>
    <t>Schiebeelemente haben blockierte Laufschienen (z.B. Einlegestange / Kantholz)?</t>
  </si>
  <si>
    <t>Ist ein Wertbehältnis vorhanden?</t>
  </si>
  <si>
    <t>4. Gesamtversicherungssumme am Zweitwohnsitz</t>
  </si>
  <si>
    <t>Ablaufdatum:</t>
  </si>
  <si>
    <t xml:space="preserve">Aktuelle Versicherungssumme Vorvertrag: </t>
  </si>
  <si>
    <t>Wird eine Summen- und Konditionsdifferenzdeckung bis zum Ablaufdatum gewünscht?</t>
  </si>
  <si>
    <t>E-Mail:</t>
  </si>
  <si>
    <t>bitte im Auswahlfeld ein x eingeben</t>
  </si>
  <si>
    <t>3. Navigieren im Fragebogen</t>
  </si>
  <si>
    <r>
      <t xml:space="preserve">    Mit der </t>
    </r>
    <r>
      <rPr>
        <b/>
        <sz val="12"/>
        <rFont val="Arial"/>
        <family val="2"/>
      </rPr>
      <t>Tab-Taste</t>
    </r>
    <r>
      <rPr>
        <sz val="12"/>
        <rFont val="Arial"/>
        <family val="2"/>
      </rPr>
      <t xml:space="preserve"> können Sie sich von Feld zu Feld innerhalb des Fragebogens bewegen.</t>
    </r>
  </si>
  <si>
    <t>4. Bitte den ausgefüllten Fragebogen ohne Änderung des Dateinamens zurücksenden.</t>
  </si>
  <si>
    <t xml:space="preserve">5. Gemäß EU DSGVO ist die Allianz verpflichtet ihre Kunden/Interessenten über die Verarbeitung ihrer Daten zu informieren.  Daher bitten wir Sie, </t>
  </si>
  <si>
    <t xml:space="preserve">    die Datenschutzinformation  (s. Registerblatt "Datenschutzinformation") Ihrem Kunden/Interessenten auszuhändigen.</t>
  </si>
  <si>
    <t xml:space="preserve">    fünf Blattregisterkarten ohne diese Ausfüllhinweise:</t>
  </si>
  <si>
    <r>
      <t xml:space="preserve">1. Der </t>
    </r>
    <r>
      <rPr>
        <b/>
        <sz val="13"/>
        <rFont val="Arial"/>
        <family val="2"/>
      </rPr>
      <t>Fragebogen zur Hausrat-Allgefahrenversicherung</t>
    </r>
    <r>
      <rPr>
        <sz val="13"/>
        <rFont val="Arial"/>
        <family val="2"/>
      </rPr>
      <t xml:space="preserve"> </t>
    </r>
    <r>
      <rPr>
        <b/>
        <sz val="13"/>
        <rFont val="Arial"/>
        <family val="2"/>
      </rPr>
      <t xml:space="preserve">Allianz ArtPrivat </t>
    </r>
    <r>
      <rPr>
        <sz val="13"/>
        <rFont val="Arial"/>
        <family val="2"/>
      </rPr>
      <t>enthält</t>
    </r>
  </si>
  <si>
    <t xml:space="preserve">     -  Fragebogen für den Zweitwohnsitz 1 (nur für Risiken innerhalb Deutschlands)</t>
  </si>
  <si>
    <t xml:space="preserve">     -  Fragebogen für den Zweitwohnsitz 2 (nur für Risiken innerhalb Deutschlands)</t>
  </si>
  <si>
    <t xml:space="preserve">    - das Datenschutzinformationsblatt</t>
  </si>
  <si>
    <r>
      <t>Risikoort</t>
    </r>
    <r>
      <rPr>
        <sz val="10"/>
        <color rgb="FFFF0000"/>
        <rFont val="Arial"/>
        <family val="2"/>
      </rPr>
      <t xml:space="preserve"> (bitte Eintragung nur ändern, falls der Risikoort abweichend zur Postanschrift ist)</t>
    </r>
  </si>
  <si>
    <t>12. Angaben zu Vorschäden</t>
  </si>
  <si>
    <t xml:space="preserve">  nein  </t>
  </si>
  <si>
    <t xml:space="preserve">ja  </t>
  </si>
  <si>
    <t xml:space="preserve">       Gewicht: </t>
  </si>
  <si>
    <t>9. Angaben zu Vorschäden</t>
  </si>
  <si>
    <t xml:space="preserve">  Vermittlernummer:</t>
  </si>
  <si>
    <t xml:space="preserve">B.Nr.b.:               </t>
  </si>
  <si>
    <t>Firmierung</t>
  </si>
  <si>
    <t>Summe des gesamten Hausrats ohne Wertsachen</t>
  </si>
  <si>
    <t>- Münzen, Medaillen</t>
  </si>
  <si>
    <r>
      <t xml:space="preserve">Sachen aus Silber </t>
    </r>
    <r>
      <rPr>
        <sz val="8"/>
        <rFont val="Arial"/>
        <family val="2"/>
      </rPr>
      <t>(jedoch ohne Sachen gem. Ziffer 1.2)</t>
    </r>
  </si>
  <si>
    <t>Sonstiges lt. Erläuterung:</t>
  </si>
  <si>
    <t>10. Angaben zu Vorschäden</t>
  </si>
  <si>
    <t>5.000 EUR</t>
  </si>
  <si>
    <t>2.500 EUR</t>
  </si>
  <si>
    <t>1.500 EUR</t>
  </si>
  <si>
    <t>1.000 EUR</t>
  </si>
  <si>
    <t>500 EUR</t>
  </si>
  <si>
    <t>250 EUR</t>
  </si>
  <si>
    <t>4. Gesamtversicherungssumme am Ferienwohnsitz</t>
  </si>
  <si>
    <t xml:space="preserve">   Sind sonstige Wertsachen wie Kunstgegenstände, Sachen aus Silber und Sachen älter als 100 Jahre im Ferienwohnsitz vorhanden, </t>
  </si>
  <si>
    <t xml:space="preserve">    Personen über die Außenversicherung des Allianz ArtPrivat Vertrages für den Hauptwohnsitz Deutschland versichert. Wir verweisen hierzu auf </t>
  </si>
  <si>
    <t xml:space="preserve">      E-Mail:</t>
  </si>
  <si>
    <t>Land:</t>
  </si>
  <si>
    <t>Risikoort Ferienwohnsitz im Ausland:</t>
  </si>
  <si>
    <t>Bitte hier die Versicherungsscheinnummer des Allianz ArtPrivat Vertrages angeben:</t>
  </si>
  <si>
    <r>
      <t xml:space="preserve">2.  Bitte befüllen Sie den Fragebogen </t>
    </r>
    <r>
      <rPr>
        <b/>
        <sz val="12"/>
        <rFont val="Arial"/>
        <family val="2"/>
      </rPr>
      <t>maschinell am Bildschirm</t>
    </r>
    <r>
      <rPr>
        <sz val="12"/>
        <rFont val="Arial"/>
        <family val="2"/>
      </rPr>
      <t>.</t>
    </r>
  </si>
  <si>
    <t>Handschriftlich ausgefüllte Fragebögen können aus technischen Gründen nicht verarbeitet werden !!!</t>
  </si>
  <si>
    <t xml:space="preserve">     -  Fragebogen für den Hauptwohnsitz in Deutschland des Interessenten</t>
  </si>
  <si>
    <t>13. Anlagen zum Fragebogen</t>
  </si>
  <si>
    <t>Bilder/ Nachweise zum Wertschutzschrank</t>
  </si>
  <si>
    <t>Nachweise zur Einbruchmeldeanlage</t>
  </si>
  <si>
    <t>10. Anlagen zum Fragebogen</t>
  </si>
  <si>
    <t xml:space="preserve">Bilder zu den mechanischen Sicherungen </t>
  </si>
  <si>
    <t>11. Anlagen zum Fragebogen</t>
  </si>
  <si>
    <r>
      <t xml:space="preserve">Wertsachen  </t>
    </r>
    <r>
      <rPr>
        <sz val="8"/>
        <rFont val="Arial"/>
        <family val="2"/>
      </rPr>
      <t>(Entschädigungsgrenze außerhalb von Behältnissen: max. 50.000 €)</t>
    </r>
  </si>
  <si>
    <t xml:space="preserve">     -  Fragebogen für den Ferienwohnsitz im Ausland (nur für Risiken innerhalb des EU Ausland)</t>
  </si>
  <si>
    <t>Sollten weitere Zweitwohnsitze (Risiken innerhalb Deutschlands) und/oder Ferienwohnsitze im EU-Ausland vorhanden sein,</t>
  </si>
  <si>
    <t>so sind diese in einem separaten Fragebogen aufzunehmen.  Bitte besprechen Sie sich in diesen Fällen mit Ihrem zuständigen Underwriter.</t>
  </si>
  <si>
    <t xml:space="preserve">- Schmucksachen, Edelsteine, Perlen </t>
  </si>
  <si>
    <t>- Armband- und Taschenuhren</t>
  </si>
  <si>
    <t>- Sonstige Sachen aus Gold oder Platinmetallen</t>
  </si>
  <si>
    <r>
      <t xml:space="preserve">Einbauten </t>
    </r>
    <r>
      <rPr>
        <sz val="8"/>
        <rFont val="Arial"/>
        <family val="2"/>
      </rPr>
      <t>(z.B. Einbauschränke, Einbauküche, Vertäfelungen etc.)</t>
    </r>
  </si>
  <si>
    <t>- gehobene Ausstattung</t>
  </si>
  <si>
    <t>- exklusive Ausstattung</t>
  </si>
  <si>
    <t>- individuelle Summeneingabe</t>
  </si>
  <si>
    <t>VdS-Klasse C:</t>
  </si>
  <si>
    <r>
      <t xml:space="preserve">Beschreibung - </t>
    </r>
    <r>
      <rPr>
        <sz val="9"/>
        <rFont val="Arial"/>
        <family val="2"/>
      </rPr>
      <t xml:space="preserve">VdS-Widerstandsgrad/Sicherheitsklasse </t>
    </r>
  </si>
  <si>
    <t>________</t>
  </si>
  <si>
    <t>- einfache Ausstattung</t>
  </si>
  <si>
    <t xml:space="preserve">    Perlen, Münzen und Medaillen und andere Sachen aus Gold oder Platinmetallen)</t>
  </si>
  <si>
    <t xml:space="preserve"> (insb. bei ausländischen Einbruchmeldeanlagen)</t>
  </si>
  <si>
    <t>_________</t>
  </si>
  <si>
    <t xml:space="preserve">  höchster Einzelwert</t>
  </si>
  <si>
    <r>
      <t>2. Summenermittlung</t>
    </r>
    <r>
      <rPr>
        <sz val="11"/>
        <color indexed="56"/>
        <rFont val="Arial"/>
        <family val="2"/>
      </rPr>
      <t xml:space="preserve"> </t>
    </r>
    <r>
      <rPr>
        <sz val="11"/>
        <rFont val="Arial"/>
        <family val="2"/>
      </rPr>
      <t>- s</t>
    </r>
    <r>
      <rPr>
        <u/>
        <sz val="11"/>
        <rFont val="Arial"/>
        <family val="2"/>
      </rPr>
      <t>onstige hochwertige Sachen</t>
    </r>
  </si>
  <si>
    <r>
      <t xml:space="preserve">Angaben zum Versicherungsnehmer: </t>
    </r>
    <r>
      <rPr>
        <sz val="8"/>
        <rFont val="Arial"/>
        <family val="2"/>
      </rPr>
      <t>(nur auszufüllen, wenn das Risiko zu einem späteren Zeitpunkt beantragt wird als das Hauptrisiko)</t>
    </r>
  </si>
  <si>
    <r>
      <t xml:space="preserve">Angaben zum Vermittler: </t>
    </r>
    <r>
      <rPr>
        <sz val="8"/>
        <rFont val="Arial"/>
        <family val="2"/>
      </rPr>
      <t>(nur auszufüllen, wenn das Risiko zu einem späteren Zeitpunkt beantragt wird als das Hauptrisiko)</t>
    </r>
  </si>
  <si>
    <r>
      <t xml:space="preserve">Angabe zum Allianz ArtPrivat Hauptvertrag: </t>
    </r>
    <r>
      <rPr>
        <sz val="8"/>
        <rFont val="Arial"/>
        <family val="2"/>
      </rPr>
      <t>(nur auszufüllen, wenn das Risiko zu einem späteren Zeitpunkt beantragt wird als das Hauptrisiko)</t>
    </r>
  </si>
  <si>
    <r>
      <t xml:space="preserve">Alle Fenster und Terrassen-/Balkontüren, die von außen </t>
    </r>
    <r>
      <rPr>
        <b/>
        <sz val="11"/>
        <rFont val="Arial"/>
        <family val="2"/>
      </rPr>
      <t>ohne Hilfsmittel</t>
    </r>
    <r>
      <rPr>
        <sz val="11"/>
        <rFont val="Arial"/>
        <family val="2"/>
      </rPr>
      <t xml:space="preserve"> zu erreichen sind:</t>
    </r>
  </si>
  <si>
    <r>
      <rPr>
        <sz val="12"/>
        <color theme="1"/>
        <rFont val="Arial"/>
        <family val="2"/>
      </rPr>
      <t xml:space="preserve">- Einbauten </t>
    </r>
    <r>
      <rPr>
        <sz val="9"/>
        <color theme="1"/>
        <rFont val="Arial"/>
        <family val="2"/>
      </rPr>
      <t xml:space="preserve">(z.B. Einbauschränke, Einbauküche, Vertäfelungen etc.) </t>
    </r>
    <r>
      <rPr>
        <sz val="12"/>
        <color theme="1"/>
        <rFont val="Arial"/>
        <family val="2"/>
      </rPr>
      <t xml:space="preserve"> </t>
    </r>
  </si>
  <si>
    <t>Antike Möbel, hochwertige Designermöbel</t>
  </si>
  <si>
    <r>
      <t xml:space="preserve">Sammlungen </t>
    </r>
    <r>
      <rPr>
        <sz val="8"/>
        <rFont val="Arial"/>
        <family val="2"/>
      </rPr>
      <t xml:space="preserve">(z.B. Bücher, Schallplatten, CDs, Mineralien, Modelleisenbahn, Puppen etc.) </t>
    </r>
  </si>
  <si>
    <r>
      <t xml:space="preserve">Unterhaltungselektronik </t>
    </r>
    <r>
      <rPr>
        <sz val="8"/>
        <rFont val="Arial"/>
        <family val="2"/>
      </rPr>
      <t>(z.B. HiFi-Anlage, TV, Computer, Laptop, Handys, etc.)</t>
    </r>
  </si>
  <si>
    <r>
      <t xml:space="preserve">Sonstige hochwertige Sachen </t>
    </r>
    <r>
      <rPr>
        <sz val="8"/>
        <rFont val="Arial"/>
        <family val="2"/>
      </rPr>
      <t>(z.B. Gebrauchsporzellan, Gläser etc.)</t>
    </r>
  </si>
  <si>
    <t>höchster Einzelwert Tragerisiko</t>
  </si>
  <si>
    <r>
      <t xml:space="preserve"> </t>
    </r>
    <r>
      <rPr>
        <sz val="10"/>
        <color theme="1"/>
        <rFont val="Arial"/>
        <family val="2"/>
      </rPr>
      <t>(Standard 50.000 EUR) anderer Betrag gewünscht?</t>
    </r>
  </si>
  <si>
    <r>
      <t xml:space="preserve">11. Angaben zur Vorversicherung                                         </t>
    </r>
    <r>
      <rPr>
        <sz val="10"/>
        <rFont val="Arial"/>
        <family val="2"/>
      </rPr>
      <t>Bestand in den letzten 5 Jahren eine Vorversicherung?</t>
    </r>
  </si>
  <si>
    <r>
      <t xml:space="preserve">8. Angaben zur Vorversicherung                                 </t>
    </r>
    <r>
      <rPr>
        <sz val="10"/>
        <color theme="1"/>
        <rFont val="Arial"/>
        <family val="2"/>
      </rPr>
      <t xml:space="preserve"> Bestand in den letzten 5 Jahren eine Vorversicherung?</t>
    </r>
  </si>
  <si>
    <r>
      <t xml:space="preserve">9. Angaben zur Vorversicherung                                 </t>
    </r>
    <r>
      <rPr>
        <sz val="10"/>
        <color theme="1"/>
        <rFont val="Arial"/>
        <family val="2"/>
      </rPr>
      <t>Bestand in den letzten 5 Jahren eine Vorversicherung?</t>
    </r>
  </si>
  <si>
    <t>7. Tresore / Wertbehältnisse</t>
  </si>
  <si>
    <t>Wird dieser Wertschutzschrank durch eine Einbruchmeldeanlage überwacht?</t>
  </si>
  <si>
    <t>7.1 Ist ein Wertbehältnis vorhanden ?</t>
  </si>
  <si>
    <t>7.2 Ist ein weiteres Wertbehältnis vorhanden ?</t>
  </si>
  <si>
    <r>
      <t xml:space="preserve">Allianz ArtPrivat - AAP </t>
    </r>
    <r>
      <rPr>
        <sz val="10"/>
        <rFont val="Arial"/>
        <family val="2"/>
      </rPr>
      <t xml:space="preserve">(Hausrat-Allgefahrenversicherung)                       </t>
    </r>
    <r>
      <rPr>
        <sz val="11"/>
        <rFont val="Arial"/>
        <family val="2"/>
      </rPr>
      <t xml:space="preserve">                                                        </t>
    </r>
  </si>
  <si>
    <t>Version 03.2023</t>
  </si>
  <si>
    <r>
      <t xml:space="preserve">Allianz ArtPrivat - AAP </t>
    </r>
    <r>
      <rPr>
        <sz val="10"/>
        <rFont val="Arial"/>
        <family val="2"/>
      </rPr>
      <t xml:space="preserve">(Hausrat-Allgefahrenversicherung)                       </t>
    </r>
    <r>
      <rPr>
        <sz val="11"/>
        <rFont val="Arial"/>
        <family val="2"/>
      </rPr>
      <t xml:space="preserve">                                                       </t>
    </r>
  </si>
  <si>
    <r>
      <t xml:space="preserve">Allianz ArtPrivat - AAP </t>
    </r>
    <r>
      <rPr>
        <b/>
        <sz val="10"/>
        <rFont val="Arial"/>
        <family val="2"/>
      </rPr>
      <t xml:space="preserve">(Hausrat-Allgefahrenversicherung für </t>
    </r>
    <r>
      <rPr>
        <b/>
        <u/>
        <sz val="10"/>
        <rFont val="Arial"/>
        <family val="2"/>
      </rPr>
      <t>Ferienwohnsitze im Ausland</t>
    </r>
    <r>
      <rPr>
        <b/>
        <sz val="10"/>
        <rFont val="Arial"/>
        <family val="2"/>
      </rPr>
      <t xml:space="preserve">)   </t>
    </r>
    <r>
      <rPr>
        <sz val="11"/>
        <rFont val="Arial"/>
        <family val="2"/>
      </rPr>
      <t xml:space="preserve">                           </t>
    </r>
  </si>
  <si>
    <t>E-Mail</t>
  </si>
  <si>
    <t>(z.B. ausländische Einbruchmeldeanlage)</t>
  </si>
  <si>
    <t>Rev. 3</t>
  </si>
  <si>
    <r>
      <t xml:space="preserve">2. Wertsachen gemäß </t>
    </r>
    <r>
      <rPr>
        <b/>
        <sz val="11"/>
        <color rgb="FFFF0000"/>
        <rFont val="Arial"/>
        <family val="2"/>
      </rPr>
      <t>Ziffer 2.4.2.1</t>
    </r>
    <r>
      <rPr>
        <b/>
        <sz val="11"/>
        <color theme="3"/>
        <rFont val="Arial"/>
        <family val="2"/>
      </rPr>
      <t xml:space="preserve"> versicherte Sachen </t>
    </r>
    <r>
      <rPr>
        <sz val="10"/>
        <rFont val="Arial"/>
        <family val="2"/>
      </rPr>
      <t>(Bargeld, Schmucksachen, Armband- und Taschenuhren, Edelsteine,</t>
    </r>
  </si>
  <si>
    <r>
      <t xml:space="preserve">    Die vorstehenden Wertsachen gemäß</t>
    </r>
    <r>
      <rPr>
        <sz val="10"/>
        <color rgb="FFFF0000"/>
        <rFont val="Arial"/>
        <family val="2"/>
      </rPr>
      <t xml:space="preserve"> Ziffer 2.4.2.1 AVB AllRisk</t>
    </r>
    <r>
      <rPr>
        <sz val="10"/>
        <rFont val="Arial"/>
        <family val="2"/>
      </rPr>
      <t xml:space="preserve"> sind nur bei Anwesenheit des Versicherungsnehmers oder im Haushalt lebender </t>
    </r>
  </si>
  <si>
    <r>
      <t xml:space="preserve">    Personen über die Außenversicherung des Vertrages versichert. Wir verweisen hierzu auf </t>
    </r>
    <r>
      <rPr>
        <sz val="10"/>
        <color rgb="FFFF0000"/>
        <rFont val="Arial"/>
        <family val="2"/>
      </rPr>
      <t>2.4.2.1</t>
    </r>
    <r>
      <rPr>
        <sz val="10"/>
        <rFont val="Arial"/>
        <family val="2"/>
      </rPr>
      <t xml:space="preserve"> und </t>
    </r>
    <r>
      <rPr>
        <sz val="10"/>
        <color rgb="FFFF0000"/>
        <rFont val="Arial"/>
        <family val="2"/>
      </rPr>
      <t>2.4.2.2 AVB AllRisk 2023</t>
    </r>
  </si>
  <si>
    <r>
      <t xml:space="preserve">    </t>
    </r>
    <r>
      <rPr>
        <sz val="10"/>
        <color rgb="FFFF0000"/>
        <rFont val="Arial"/>
        <family val="2"/>
      </rPr>
      <t>2.4.2.1</t>
    </r>
    <r>
      <rPr>
        <sz val="10"/>
        <rFont val="Arial"/>
        <family val="2"/>
      </rPr>
      <t xml:space="preserve"> und </t>
    </r>
    <r>
      <rPr>
        <sz val="10"/>
        <color rgb="FFFF0000"/>
        <rFont val="Arial"/>
        <family val="2"/>
      </rPr>
      <t>2.4.2.2 AVB AllRisk 2023</t>
    </r>
    <r>
      <rPr>
        <sz val="10"/>
        <rFont val="Arial"/>
        <family val="2"/>
      </rPr>
      <t xml:space="preserve"> und auf die im Antrag bzw. Vertrag festgelegten Summen für diese Wertsachen im Hauptwohnsitz. </t>
    </r>
  </si>
  <si>
    <r>
      <t xml:space="preserve">    Die vorstehenden Wertsachen gemäß </t>
    </r>
    <r>
      <rPr>
        <sz val="10"/>
        <color rgb="FFFF0000"/>
        <rFont val="Arial"/>
        <family val="2"/>
      </rPr>
      <t>Ziffer 2.4.2.1 AVB</t>
    </r>
    <r>
      <rPr>
        <sz val="10"/>
        <rFont val="Arial"/>
        <family val="2"/>
      </rPr>
      <t xml:space="preserve"> AllRisk sind nur bei Anwesenheit des Versicherungsnehmers oder im Haushalt lebender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</si>
</sst>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\ &quot;€&quot;"/>
    <numFmt numFmtId="165" formatCode="00000"/>
    <numFmt numFmtId="166" formatCode="_-* #,##0\ [$€-407]_-;\-* #,##0\ [$€-407]_-;_-* &quot;-&quot;??\ [$€-407]_-;_-@_-"/>
    <numFmt numFmtId="167" formatCode="#,##0\ &quot;EUR&quot;"/>
    <numFmt numFmtId="168" formatCode="_-* #,##0\ &quot;€&quot;_-;\-* #,##0\ &quot;€&quot;_-;_-* &quot;-&quot;??\ &quot;€&quot;_-;_-@_-"/>
  </numFmts>
  <fonts count="47">
    <font>
      <sz val="10"/>
      <name val="Arial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1"/>
      <color indexed="12"/>
      <name val="Arial"/>
      <family val="2"/>
    </font>
    <font>
      <sz val="10.5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11"/>
      <color indexed="56"/>
      <name val="Arial"/>
      <family val="2"/>
    </font>
    <font>
      <sz val="12"/>
      <name val="Arial"/>
      <family val="2"/>
    </font>
    <font>
      <sz val="11"/>
      <color indexed="12"/>
      <name val="Arial"/>
      <family val="2"/>
    </font>
    <font>
      <b/>
      <sz val="10"/>
      <color indexed="12"/>
      <name val="Arial"/>
      <family val="2"/>
    </font>
    <font>
      <u/>
      <sz val="11"/>
      <name val="Arial"/>
      <family val="2"/>
    </font>
    <font>
      <b/>
      <sz val="8"/>
      <name val="Arial"/>
      <family val="2"/>
    </font>
    <font>
      <b/>
      <u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color theme="3"/>
      <name val="Arial"/>
      <family val="2"/>
    </font>
    <font>
      <b/>
      <sz val="12"/>
      <color theme="3"/>
      <name val="Arial"/>
      <family val="2"/>
    </font>
    <font>
      <sz val="11"/>
      <color rgb="FF002060"/>
      <name val="Arial"/>
      <family val="2"/>
    </font>
    <font>
      <b/>
      <sz val="11"/>
      <color theme="3" tint="-0.249977111117893"/>
      <name val="Arial"/>
      <family val="2"/>
    </font>
    <font>
      <sz val="11"/>
      <color theme="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0" tint="-0.34998626667073579"/>
      <name val="Arial"/>
      <family val="2"/>
    </font>
    <font>
      <sz val="10"/>
      <color rgb="FFFF000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tted">
        <color indexed="39"/>
      </bottom>
      <diagonal/>
    </border>
    <border>
      <left/>
      <right/>
      <top style="dotted">
        <color indexed="39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3" fillId="0" borderId="0" applyFont="0" applyFill="0" applyBorder="0" applyAlignment="0" applyProtection="0"/>
    <xf numFmtId="0" fontId="5" fillId="0" borderId="0"/>
  </cellStyleXfs>
  <cellXfs count="339">
    <xf numFmtId="0" fontId="0" fillId="0" borderId="0" xfId="0"/>
    <xf numFmtId="0" fontId="2" fillId="2" borderId="0" xfId="0" applyFont="1" applyFill="1"/>
    <xf numFmtId="0" fontId="10" fillId="2" borderId="0" xfId="0" applyFont="1" applyFill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/>
    <xf numFmtId="0" fontId="9" fillId="2" borderId="0" xfId="0" applyFont="1" applyFill="1" applyAlignment="1">
      <alignment horizontal="center"/>
    </xf>
    <xf numFmtId="0" fontId="5" fillId="2" borderId="1" xfId="0" applyFont="1" applyFill="1" applyBorder="1"/>
    <xf numFmtId="0" fontId="0" fillId="2" borderId="1" xfId="0" applyFill="1" applyBorder="1"/>
    <xf numFmtId="0" fontId="28" fillId="2" borderId="0" xfId="0" applyFont="1" applyFill="1"/>
    <xf numFmtId="0" fontId="29" fillId="2" borderId="0" xfId="0" applyFont="1" applyFill="1"/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64" fontId="3" fillId="2" borderId="0" xfId="0" applyNumberFormat="1" applyFont="1" applyFill="1"/>
    <xf numFmtId="0" fontId="2" fillId="2" borderId="0" xfId="0" applyFont="1" applyFill="1" applyAlignment="1">
      <alignment horizontal="center"/>
    </xf>
    <xf numFmtId="0" fontId="0" fillId="3" borderId="0" xfId="0" applyFill="1"/>
    <xf numFmtId="0" fontId="2" fillId="3" borderId="0" xfId="0" applyFont="1" applyFill="1"/>
    <xf numFmtId="0" fontId="3" fillId="2" borderId="0" xfId="0" applyFont="1" applyFill="1"/>
    <xf numFmtId="164" fontId="9" fillId="2" borderId="0" xfId="0" applyNumberFormat="1" applyFont="1" applyFill="1" applyAlignment="1">
      <alignment horizontal="right"/>
    </xf>
    <xf numFmtId="3" fontId="2" fillId="2" borderId="0" xfId="0" applyNumberFormat="1" applyFont="1" applyFill="1"/>
    <xf numFmtId="164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0" fillId="2" borderId="0" xfId="0" applyFill="1"/>
    <xf numFmtId="3" fontId="3" fillId="2" borderId="0" xfId="0" applyNumberFormat="1" applyFont="1" applyFill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164" fontId="16" fillId="2" borderId="0" xfId="0" applyNumberFormat="1" applyFont="1" applyFill="1"/>
    <xf numFmtId="0" fontId="2" fillId="2" borderId="0" xfId="0" applyFont="1" applyFill="1" applyAlignment="1">
      <alignment horizontal="left"/>
    </xf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vertical="top"/>
    </xf>
    <xf numFmtId="0" fontId="4" fillId="2" borderId="0" xfId="0" applyFont="1" applyFill="1"/>
    <xf numFmtId="0" fontId="3" fillId="2" borderId="0" xfId="0" applyFont="1" applyFill="1" applyAlignment="1">
      <alignment horizontal="right"/>
    </xf>
    <xf numFmtId="0" fontId="30" fillId="2" borderId="0" xfId="0" applyFont="1" applyFill="1"/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1" fillId="2" borderId="0" xfId="0" applyFont="1" applyFill="1"/>
    <xf numFmtId="0" fontId="12" fillId="2" borderId="0" xfId="0" applyFont="1" applyFill="1"/>
    <xf numFmtId="16" fontId="5" fillId="2" borderId="0" xfId="0" quotePrefix="1" applyNumberFormat="1" applyFont="1" applyFill="1"/>
    <xf numFmtId="0" fontId="6" fillId="2" borderId="0" xfId="0" applyFont="1" applyFill="1" applyAlignment="1">
      <alignment vertical="top"/>
    </xf>
    <xf numFmtId="0" fontId="6" fillId="2" borderId="0" xfId="0" applyFont="1" applyFill="1"/>
    <xf numFmtId="0" fontId="2" fillId="2" borderId="0" xfId="0" quotePrefix="1" applyFont="1" applyFill="1"/>
    <xf numFmtId="0" fontId="2" fillId="2" borderId="0" xfId="0" quotePrefix="1" applyFont="1" applyFill="1" applyAlignment="1">
      <alignment vertical="top"/>
    </xf>
    <xf numFmtId="0" fontId="5" fillId="2" borderId="0" xfId="0" quotePrefix="1" applyFont="1" applyFill="1" applyAlignment="1">
      <alignment vertical="top"/>
    </xf>
    <xf numFmtId="0" fontId="5" fillId="2" borderId="0" xfId="0" quotePrefix="1" applyFont="1" applyFill="1"/>
    <xf numFmtId="0" fontId="5" fillId="2" borderId="0" xfId="0" quotePrefix="1" applyFont="1" applyFill="1" applyAlignment="1">
      <alignment horizontal="left"/>
    </xf>
    <xf numFmtId="0" fontId="5" fillId="2" borderId="0" xfId="0" quotePrefix="1" applyFont="1" applyFill="1" applyAlignment="1">
      <alignment horizontal="right"/>
    </xf>
    <xf numFmtId="0" fontId="16" fillId="2" borderId="0" xfId="0" quotePrefix="1" applyFont="1" applyFill="1"/>
    <xf numFmtId="164" fontId="14" fillId="2" borderId="0" xfId="0" applyNumberFormat="1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/>
    <xf numFmtId="164" fontId="0" fillId="2" borderId="0" xfId="0" applyNumberFormat="1" applyFill="1"/>
    <xf numFmtId="0" fontId="14" fillId="2" borderId="0" xfId="0" applyFont="1" applyFill="1" applyAlignment="1">
      <alignment horizontal="left"/>
    </xf>
    <xf numFmtId="0" fontId="8" fillId="2" borderId="0" xfId="0" applyFont="1" applyFill="1"/>
    <xf numFmtId="0" fontId="31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6" fillId="2" borderId="0" xfId="0" quotePrefix="1" applyFont="1" applyFill="1" applyAlignment="1">
      <alignment horizontal="left"/>
    </xf>
    <xf numFmtId="0" fontId="6" fillId="2" borderId="0" xfId="0" applyFont="1" applyFill="1" applyAlignment="1">
      <alignment horizontal="left"/>
    </xf>
    <xf numFmtId="9" fontId="0" fillId="2" borderId="0" xfId="0" applyNumberFormat="1" applyFill="1"/>
    <xf numFmtId="9" fontId="3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top"/>
    </xf>
    <xf numFmtId="0" fontId="10" fillId="2" borderId="0" xfId="0" applyFont="1" applyFill="1"/>
    <xf numFmtId="0" fontId="0" fillId="0" borderId="0" xfId="0" applyAlignment="1">
      <alignment horizontal="left"/>
    </xf>
    <xf numFmtId="0" fontId="3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right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5" fillId="3" borderId="0" xfId="0" applyFont="1" applyFill="1"/>
    <xf numFmtId="0" fontId="33" fillId="2" borderId="0" xfId="0" quotePrefix="1" applyFont="1" applyFill="1"/>
    <xf numFmtId="0" fontId="34" fillId="2" borderId="0" xfId="0" applyFont="1" applyFill="1"/>
    <xf numFmtId="0" fontId="0" fillId="2" borderId="0" xfId="0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35" fillId="2" borderId="0" xfId="0" applyFont="1" applyFill="1" applyAlignment="1">
      <alignment horizontal="center"/>
    </xf>
    <xf numFmtId="166" fontId="2" fillId="2" borderId="0" xfId="1" applyNumberFormat="1" applyFont="1" applyFill="1" applyBorder="1" applyAlignment="1" applyProtection="1">
      <alignment horizontal="left"/>
    </xf>
    <xf numFmtId="44" fontId="9" fillId="2" borderId="0" xfId="1" applyFont="1" applyFill="1" applyBorder="1" applyAlignment="1" applyProtection="1">
      <alignment horizontal="center"/>
    </xf>
    <xf numFmtId="3" fontId="5" fillId="2" borderId="0" xfId="0" applyNumberFormat="1" applyFont="1" applyFill="1"/>
    <xf numFmtId="3" fontId="9" fillId="2" borderId="0" xfId="0" applyNumberFormat="1" applyFont="1" applyFill="1"/>
    <xf numFmtId="164" fontId="9" fillId="2" borderId="0" xfId="0" applyNumberFormat="1" applyFont="1" applyFill="1"/>
    <xf numFmtId="164" fontId="5" fillId="2" borderId="0" xfId="0" applyNumberFormat="1" applyFont="1" applyFill="1"/>
    <xf numFmtId="0" fontId="26" fillId="2" borderId="0" xfId="0" applyFont="1" applyFill="1"/>
    <xf numFmtId="0" fontId="5" fillId="0" borderId="0" xfId="0" applyFont="1"/>
    <xf numFmtId="0" fontId="27" fillId="0" borderId="0" xfId="0" applyFont="1"/>
    <xf numFmtId="0" fontId="16" fillId="0" borderId="0" xfId="0" applyFont="1"/>
    <xf numFmtId="0" fontId="36" fillId="3" borderId="0" xfId="0" applyFont="1" applyFill="1"/>
    <xf numFmtId="0" fontId="5" fillId="3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2" fillId="2" borderId="9" xfId="0" applyFont="1" applyFill="1" applyBorder="1"/>
    <xf numFmtId="3" fontId="2" fillId="2" borderId="9" xfId="0" applyNumberFormat="1" applyFont="1" applyFill="1" applyBorder="1"/>
    <xf numFmtId="0" fontId="38" fillId="0" borderId="0" xfId="0" applyFont="1"/>
    <xf numFmtId="167" fontId="0" fillId="2" borderId="0" xfId="0" applyNumberFormat="1" applyFill="1"/>
    <xf numFmtId="0" fontId="9" fillId="3" borderId="4" xfId="0" applyFont="1" applyFill="1" applyBorder="1" applyAlignment="1">
      <alignment horizontal="center"/>
    </xf>
    <xf numFmtId="0" fontId="14" fillId="2" borderId="0" xfId="0" applyFont="1" applyFill="1" applyAlignment="1">
      <alignment horizontal="right"/>
    </xf>
    <xf numFmtId="168" fontId="2" fillId="4" borderId="4" xfId="1" applyNumberFormat="1" applyFont="1" applyFill="1" applyBorder="1" applyAlignment="1" applyProtection="1"/>
    <xf numFmtId="0" fontId="0" fillId="4" borderId="0" xfId="0" applyFill="1"/>
    <xf numFmtId="168" fontId="2" fillId="2" borderId="0" xfId="1" applyNumberFormat="1" applyFont="1" applyFill="1" applyBorder="1" applyAlignment="1" applyProtection="1">
      <alignment horizontal="right"/>
      <protection locked="0"/>
    </xf>
    <xf numFmtId="0" fontId="5" fillId="0" borderId="0" xfId="2"/>
    <xf numFmtId="0" fontId="5" fillId="3" borderId="0" xfId="2" applyFill="1"/>
    <xf numFmtId="0" fontId="5" fillId="2" borderId="0" xfId="2" applyFill="1"/>
    <xf numFmtId="0" fontId="2" fillId="2" borderId="2" xfId="2" applyFont="1" applyFill="1" applyBorder="1"/>
    <xf numFmtId="0" fontId="2" fillId="2" borderId="1" xfId="2" applyFont="1" applyFill="1" applyBorder="1"/>
    <xf numFmtId="0" fontId="5" fillId="2" borderId="0" xfId="2" applyFill="1" applyAlignment="1">
      <alignment horizontal="center"/>
    </xf>
    <xf numFmtId="0" fontId="9" fillId="2" borderId="0" xfId="2" applyFont="1" applyFill="1" applyAlignment="1">
      <alignment horizontal="right"/>
    </xf>
    <xf numFmtId="0" fontId="9" fillId="2" borderId="0" xfId="2" applyFont="1" applyFill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5" fillId="3" borderId="0" xfId="2" applyFill="1" applyAlignment="1">
      <alignment horizontal="center"/>
    </xf>
    <xf numFmtId="0" fontId="5" fillId="3" borderId="0" xfId="2" applyFill="1" applyAlignment="1">
      <alignment horizontal="right"/>
    </xf>
    <xf numFmtId="0" fontId="9" fillId="2" borderId="0" xfId="2" applyFont="1" applyFill="1"/>
    <xf numFmtId="0" fontId="31" fillId="2" borderId="0" xfId="2" applyFont="1" applyFill="1"/>
    <xf numFmtId="0" fontId="2" fillId="2" borderId="0" xfId="2" applyFont="1" applyFill="1"/>
    <xf numFmtId="0" fontId="36" fillId="3" borderId="0" xfId="2" applyFont="1" applyFill="1"/>
    <xf numFmtId="0" fontId="14" fillId="2" borderId="0" xfId="2" applyFont="1" applyFill="1" applyAlignment="1">
      <alignment horizontal="center"/>
    </xf>
    <xf numFmtId="0" fontId="14" fillId="2" borderId="0" xfId="2" applyFont="1" applyFill="1"/>
    <xf numFmtId="0" fontId="2" fillId="2" borderId="0" xfId="2" applyFont="1" applyFill="1" applyAlignment="1">
      <alignment horizontal="left"/>
    </xf>
    <xf numFmtId="0" fontId="2" fillId="2" borderId="0" xfId="2" applyFont="1" applyFill="1" applyAlignment="1">
      <alignment horizontal="center"/>
    </xf>
    <xf numFmtId="0" fontId="5" fillId="2" borderId="0" xfId="2" applyFill="1" applyAlignment="1">
      <alignment horizontal="left"/>
    </xf>
    <xf numFmtId="0" fontId="5" fillId="2" borderId="0" xfId="2" applyFill="1" applyAlignment="1">
      <alignment horizontal="right"/>
    </xf>
    <xf numFmtId="0" fontId="3" fillId="2" borderId="0" xfId="2" applyFont="1" applyFill="1" applyAlignment="1">
      <alignment horizontal="left"/>
    </xf>
    <xf numFmtId="0" fontId="29" fillId="2" borderId="0" xfId="2" applyFont="1" applyFill="1"/>
    <xf numFmtId="0" fontId="28" fillId="2" borderId="0" xfId="2" applyFont="1" applyFill="1"/>
    <xf numFmtId="0" fontId="6" fillId="2" borderId="0" xfId="2" applyFont="1" applyFill="1"/>
    <xf numFmtId="0" fontId="20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18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7" fillId="2" borderId="0" xfId="2" applyFont="1" applyFill="1" applyAlignment="1">
      <alignment horizontal="center"/>
    </xf>
    <xf numFmtId="0" fontId="6" fillId="2" borderId="0" xfId="2" quotePrefix="1" applyFont="1" applyFill="1" applyAlignment="1">
      <alignment horizontal="left"/>
    </xf>
    <xf numFmtId="0" fontId="21" fillId="2" borderId="0" xfId="2" applyFont="1" applyFill="1" applyAlignment="1">
      <alignment horizontal="left"/>
    </xf>
    <xf numFmtId="0" fontId="6" fillId="2" borderId="0" xfId="2" applyFont="1" applyFill="1" applyAlignment="1">
      <alignment horizontal="left"/>
    </xf>
    <xf numFmtId="0" fontId="3" fillId="2" borderId="0" xfId="2" applyFont="1" applyFill="1" applyAlignment="1">
      <alignment horizontal="center"/>
    </xf>
    <xf numFmtId="9" fontId="5" fillId="2" borderId="0" xfId="2" applyNumberFormat="1" applyFill="1"/>
    <xf numFmtId="9" fontId="3" fillId="2" borderId="0" xfId="2" applyNumberFormat="1" applyFont="1" applyFill="1" applyAlignment="1">
      <alignment horizontal="center"/>
    </xf>
    <xf numFmtId="0" fontId="9" fillId="2" borderId="0" xfId="2" applyFont="1" applyFill="1" applyAlignment="1">
      <alignment horizontal="left"/>
    </xf>
    <xf numFmtId="164" fontId="3" fillId="2" borderId="0" xfId="2" applyNumberFormat="1" applyFont="1" applyFill="1"/>
    <xf numFmtId="3" fontId="2" fillId="2" borderId="0" xfId="2" applyNumberFormat="1" applyFont="1" applyFill="1"/>
    <xf numFmtId="3" fontId="3" fillId="2" borderId="0" xfId="2" applyNumberFormat="1" applyFont="1" applyFill="1"/>
    <xf numFmtId="0" fontId="3" fillId="2" borderId="0" xfId="2" applyFont="1" applyFill="1"/>
    <xf numFmtId="164" fontId="5" fillId="2" borderId="0" xfId="2" applyNumberFormat="1" applyFill="1"/>
    <xf numFmtId="164" fontId="16" fillId="2" borderId="0" xfId="2" applyNumberFormat="1" applyFont="1" applyFill="1"/>
    <xf numFmtId="164" fontId="9" fillId="2" borderId="0" xfId="2" applyNumberFormat="1" applyFont="1" applyFill="1"/>
    <xf numFmtId="3" fontId="5" fillId="2" borderId="0" xfId="2" applyNumberFormat="1" applyFill="1"/>
    <xf numFmtId="3" fontId="9" fillId="2" borderId="0" xfId="2" applyNumberFormat="1" applyFont="1" applyFill="1"/>
    <xf numFmtId="0" fontId="16" fillId="2" borderId="0" xfId="2" applyFont="1" applyFill="1"/>
    <xf numFmtId="164" fontId="16" fillId="2" borderId="0" xfId="2" applyNumberFormat="1" applyFont="1" applyFill="1" applyAlignment="1">
      <alignment horizontal="right"/>
    </xf>
    <xf numFmtId="0" fontId="16" fillId="2" borderId="0" xfId="2" applyFont="1" applyFill="1" applyAlignment="1">
      <alignment horizontal="center"/>
    </xf>
    <xf numFmtId="0" fontId="16" fillId="2" borderId="0" xfId="2" quotePrefix="1" applyFont="1" applyFill="1"/>
    <xf numFmtId="0" fontId="14" fillId="2" borderId="0" xfId="2" applyFont="1" applyFill="1" applyAlignment="1">
      <alignment horizontal="left"/>
    </xf>
    <xf numFmtId="0" fontId="14" fillId="2" borderId="3" xfId="2" applyFont="1" applyFill="1" applyBorder="1" applyAlignment="1">
      <alignment horizontal="left"/>
    </xf>
    <xf numFmtId="164" fontId="14" fillId="2" borderId="0" xfId="2" applyNumberFormat="1" applyFont="1" applyFill="1"/>
    <xf numFmtId="0" fontId="35" fillId="2" borderId="0" xfId="2" applyFont="1" applyFill="1" applyAlignment="1">
      <alignment horizontal="center"/>
    </xf>
    <xf numFmtId="0" fontId="30" fillId="2" borderId="0" xfId="2" applyFont="1" applyFill="1"/>
    <xf numFmtId="0" fontId="2" fillId="0" borderId="0" xfId="2" applyFont="1" applyAlignment="1">
      <alignment horizontal="center"/>
    </xf>
    <xf numFmtId="0" fontId="5" fillId="0" borderId="0" xfId="2" applyAlignment="1">
      <alignment horizontal="left"/>
    </xf>
    <xf numFmtId="0" fontId="3" fillId="0" borderId="0" xfId="2" applyFont="1" applyAlignment="1">
      <alignment horizontal="left"/>
    </xf>
    <xf numFmtId="0" fontId="5" fillId="2" borderId="1" xfId="2" applyFill="1" applyBorder="1"/>
    <xf numFmtId="0" fontId="4" fillId="2" borderId="0" xfId="2" applyFont="1" applyFill="1"/>
    <xf numFmtId="0" fontId="7" fillId="2" borderId="0" xfId="2" applyFont="1" applyFill="1" applyAlignment="1">
      <alignment vertical="top"/>
    </xf>
    <xf numFmtId="0" fontId="5" fillId="2" borderId="0" xfId="2" applyFill="1" applyAlignment="1">
      <alignment vertical="top"/>
    </xf>
    <xf numFmtId="0" fontId="40" fillId="0" borderId="0" xfId="0" applyFont="1"/>
    <xf numFmtId="0" fontId="37" fillId="0" borderId="0" xfId="0" applyFont="1"/>
    <xf numFmtId="0" fontId="41" fillId="0" borderId="0" xfId="0" applyFont="1"/>
    <xf numFmtId="168" fontId="0" fillId="2" borderId="0" xfId="1" applyNumberFormat="1" applyFont="1" applyFill="1" applyBorder="1" applyAlignment="1" applyProtection="1">
      <alignment horizontal="right"/>
      <protection locked="0"/>
    </xf>
    <xf numFmtId="168" fontId="2" fillId="2" borderId="0" xfId="1" applyNumberFormat="1" applyFont="1" applyFill="1" applyBorder="1" applyAlignment="1" applyProtection="1">
      <protection locked="0"/>
    </xf>
    <xf numFmtId="168" fontId="0" fillId="2" borderId="0" xfId="1" applyNumberFormat="1" applyFont="1" applyFill="1" applyBorder="1" applyAlignment="1" applyProtection="1">
      <protection locked="0"/>
    </xf>
    <xf numFmtId="164" fontId="44" fillId="2" borderId="0" xfId="2" applyNumberFormat="1" applyFont="1" applyFill="1"/>
    <xf numFmtId="0" fontId="45" fillId="2" borderId="0" xfId="2" quotePrefix="1" applyFont="1" applyFill="1"/>
    <xf numFmtId="0" fontId="2" fillId="2" borderId="0" xfId="0" applyFont="1" applyFill="1" applyAlignment="1">
      <alignment horizontal="left" wrapText="1"/>
    </xf>
    <xf numFmtId="168" fontId="2" fillId="5" borderId="4" xfId="1" applyNumberFormat="1" applyFont="1" applyFill="1" applyBorder="1" applyAlignment="1" applyProtection="1">
      <alignment horizontal="right"/>
      <protection locked="0"/>
    </xf>
    <xf numFmtId="0" fontId="46" fillId="2" borderId="0" xfId="0" quotePrefix="1" applyFont="1" applyFill="1"/>
    <xf numFmtId="0" fontId="5" fillId="6" borderId="0" xfId="2" applyFill="1"/>
    <xf numFmtId="0" fontId="9" fillId="2" borderId="0" xfId="0" applyFont="1" applyFill="1" applyAlignment="1" applyProtection="1">
      <alignment horizontal="center"/>
      <protection locked="0"/>
    </xf>
    <xf numFmtId="49" fontId="3" fillId="5" borderId="4" xfId="0" applyNumberFormat="1" applyFont="1" applyFill="1" applyBorder="1" applyAlignment="1" applyProtection="1">
      <alignment horizontal="center"/>
      <protection locked="0"/>
    </xf>
    <xf numFmtId="49" fontId="9" fillId="4" borderId="4" xfId="0" applyNumberFormat="1" applyFont="1" applyFill="1" applyBorder="1" applyAlignment="1" applyProtection="1">
      <alignment horizontal="center"/>
      <protection locked="0"/>
    </xf>
    <xf numFmtId="49" fontId="9" fillId="5" borderId="4" xfId="0" applyNumberFormat="1" applyFont="1" applyFill="1" applyBorder="1" applyAlignment="1" applyProtection="1">
      <alignment horizontal="center"/>
      <protection locked="0"/>
    </xf>
    <xf numFmtId="164" fontId="2" fillId="4" borderId="4" xfId="0" applyNumberFormat="1" applyFont="1" applyFill="1" applyBorder="1"/>
    <xf numFmtId="164" fontId="2" fillId="2" borderId="0" xfId="0" applyNumberFormat="1" applyFont="1" applyFill="1"/>
    <xf numFmtId="49" fontId="2" fillId="5" borderId="4" xfId="2" applyNumberFormat="1" applyFont="1" applyFill="1" applyBorder="1" applyAlignment="1" applyProtection="1">
      <alignment horizontal="center"/>
      <protection locked="0"/>
    </xf>
    <xf numFmtId="164" fontId="2" fillId="2" borderId="4" xfId="2" applyNumberFormat="1" applyFont="1" applyFill="1" applyBorder="1"/>
    <xf numFmtId="49" fontId="9" fillId="2" borderId="4" xfId="2" applyNumberFormat="1" applyFont="1" applyFill="1" applyBorder="1" applyAlignment="1" applyProtection="1">
      <alignment horizontal="center"/>
      <protection locked="0"/>
    </xf>
    <xf numFmtId="49" fontId="9" fillId="5" borderId="4" xfId="2" applyNumberFormat="1" applyFont="1" applyFill="1" applyBorder="1" applyAlignment="1" applyProtection="1">
      <alignment horizontal="center"/>
      <protection locked="0"/>
    </xf>
    <xf numFmtId="168" fontId="2" fillId="4" borderId="4" xfId="0" applyNumberFormat="1" applyFont="1" applyFill="1" applyBorder="1" applyProtection="1">
      <protection locked="0"/>
    </xf>
    <xf numFmtId="168" fontId="2" fillId="2" borderId="4" xfId="2" applyNumberFormat="1" applyFont="1" applyFill="1" applyBorder="1" applyProtection="1">
      <protection locked="0"/>
    </xf>
    <xf numFmtId="1" fontId="2" fillId="5" borderId="5" xfId="0" applyNumberFormat="1" applyFont="1" applyFill="1" applyBorder="1" applyAlignment="1">
      <alignment horizontal="center"/>
    </xf>
    <xf numFmtId="1" fontId="2" fillId="5" borderId="6" xfId="0" applyNumberFormat="1" applyFont="1" applyFill="1" applyBorder="1" applyAlignment="1">
      <alignment horizontal="center"/>
    </xf>
    <xf numFmtId="168" fontId="2" fillId="5" borderId="5" xfId="1" applyNumberFormat="1" applyFont="1" applyFill="1" applyBorder="1" applyAlignment="1" applyProtection="1">
      <alignment horizontal="right"/>
    </xf>
    <xf numFmtId="168" fontId="0" fillId="5" borderId="7" xfId="1" applyNumberFormat="1" applyFont="1" applyFill="1" applyBorder="1" applyAlignment="1" applyProtection="1">
      <alignment horizontal="right"/>
    </xf>
    <xf numFmtId="168" fontId="0" fillId="5" borderId="6" xfId="1" applyNumberFormat="1" applyFont="1" applyFill="1" applyBorder="1" applyAlignment="1" applyProtection="1">
      <alignment horizontal="right"/>
    </xf>
    <xf numFmtId="0" fontId="2" fillId="2" borderId="0" xfId="0" applyFont="1" applyFill="1"/>
    <xf numFmtId="2" fontId="2" fillId="5" borderId="4" xfId="0" applyNumberFormat="1" applyFont="1" applyFill="1" applyBorder="1" applyAlignment="1" applyProtection="1">
      <alignment horizontal="center"/>
      <protection locked="0"/>
    </xf>
    <xf numFmtId="2" fontId="5" fillId="5" borderId="4" xfId="0" applyNumberFormat="1" applyFont="1" applyFill="1" applyBorder="1" applyProtection="1">
      <protection locked="0"/>
    </xf>
    <xf numFmtId="168" fontId="2" fillId="5" borderId="7" xfId="1" applyNumberFormat="1" applyFont="1" applyFill="1" applyBorder="1" applyAlignment="1" applyProtection="1">
      <alignment horizontal="right"/>
    </xf>
    <xf numFmtId="168" fontId="2" fillId="5" borderId="6" xfId="1" applyNumberFormat="1" applyFont="1" applyFill="1" applyBorder="1" applyAlignment="1" applyProtection="1">
      <alignment horizontal="right"/>
    </xf>
    <xf numFmtId="0" fontId="2" fillId="2" borderId="0" xfId="0" applyFont="1" applyFill="1" applyAlignment="1">
      <alignment horizontal="center"/>
    </xf>
    <xf numFmtId="168" fontId="2" fillId="4" borderId="5" xfId="1" applyNumberFormat="1" applyFont="1" applyFill="1" applyBorder="1" applyAlignment="1" applyProtection="1">
      <alignment horizontal="right"/>
      <protection locked="0"/>
    </xf>
    <xf numFmtId="168" fontId="2" fillId="4" borderId="7" xfId="1" applyNumberFormat="1" applyFont="1" applyFill="1" applyBorder="1" applyAlignment="1" applyProtection="1">
      <alignment horizontal="right"/>
      <protection locked="0"/>
    </xf>
    <xf numFmtId="168" fontId="2" fillId="4" borderId="6" xfId="1" applyNumberFormat="1" applyFont="1" applyFill="1" applyBorder="1" applyAlignment="1" applyProtection="1">
      <alignment horizontal="right"/>
      <protection locked="0"/>
    </xf>
    <xf numFmtId="49" fontId="2" fillId="4" borderId="5" xfId="1" applyNumberFormat="1" applyFont="1" applyFill="1" applyBorder="1" applyAlignment="1" applyProtection="1"/>
    <xf numFmtId="49" fontId="2" fillId="4" borderId="7" xfId="1" applyNumberFormat="1" applyFont="1" applyFill="1" applyBorder="1" applyAlignment="1" applyProtection="1"/>
    <xf numFmtId="49" fontId="2" fillId="4" borderId="6" xfId="1" applyNumberFormat="1" applyFont="1" applyFill="1" applyBorder="1" applyAlignment="1" applyProtection="1"/>
    <xf numFmtId="168" fontId="5" fillId="5" borderId="7" xfId="1" applyNumberFormat="1" applyFont="1" applyFill="1" applyBorder="1" applyAlignment="1" applyProtection="1">
      <alignment horizontal="right"/>
    </xf>
    <xf numFmtId="168" fontId="5" fillId="5" borderId="6" xfId="1" applyNumberFormat="1" applyFont="1" applyFill="1" applyBorder="1" applyAlignment="1" applyProtection="1">
      <alignment horizontal="right"/>
    </xf>
    <xf numFmtId="1" fontId="16" fillId="4" borderId="5" xfId="0" applyNumberFormat="1" applyFon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49" fontId="2" fillId="5" borderId="9" xfId="0" applyNumberFormat="1" applyFont="1" applyFill="1" applyBorder="1" applyAlignment="1" applyProtection="1">
      <alignment horizontal="left"/>
      <protection locked="0"/>
    </xf>
    <xf numFmtId="49" fontId="0" fillId="5" borderId="9" xfId="0" applyNumberFormat="1" applyFill="1" applyBorder="1" applyAlignment="1" applyProtection="1">
      <alignment horizontal="left"/>
      <protection locked="0"/>
    </xf>
    <xf numFmtId="49" fontId="2" fillId="2" borderId="9" xfId="0" applyNumberFormat="1" applyFon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left" vertical="top"/>
    </xf>
    <xf numFmtId="49" fontId="5" fillId="5" borderId="9" xfId="0" applyNumberFormat="1" applyFont="1" applyFill="1" applyBorder="1" applyAlignment="1" applyProtection="1">
      <alignment horizontal="left"/>
      <protection locked="0"/>
    </xf>
    <xf numFmtId="0" fontId="3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2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3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8" fontId="2" fillId="4" borderId="4" xfId="1" applyNumberFormat="1" applyFont="1" applyFill="1" applyBorder="1" applyAlignment="1" applyProtection="1">
      <alignment horizontal="right"/>
    </xf>
    <xf numFmtId="49" fontId="9" fillId="4" borderId="5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Alignment="1" applyProtection="1">
      <alignment horizontal="center"/>
      <protection locked="0"/>
    </xf>
    <xf numFmtId="49" fontId="0" fillId="4" borderId="6" xfId="0" applyNumberFormat="1" applyFill="1" applyBorder="1" applyAlignment="1" applyProtection="1">
      <alignment horizontal="center"/>
      <protection locked="0"/>
    </xf>
    <xf numFmtId="49" fontId="9" fillId="4" borderId="7" xfId="0" applyNumberFormat="1" applyFont="1" applyFill="1" applyBorder="1" applyAlignment="1" applyProtection="1">
      <alignment horizontal="center"/>
      <protection locked="0"/>
    </xf>
    <xf numFmtId="49" fontId="9" fillId="4" borderId="6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left"/>
    </xf>
    <xf numFmtId="0" fontId="0" fillId="2" borderId="0" xfId="0" applyFill="1"/>
    <xf numFmtId="0" fontId="0" fillId="2" borderId="8" xfId="0" applyFill="1" applyBorder="1"/>
    <xf numFmtId="0" fontId="2" fillId="2" borderId="0" xfId="0" applyFont="1" applyFill="1" applyAlignment="1">
      <alignment horizontal="left" wrapText="1"/>
    </xf>
    <xf numFmtId="168" fontId="9" fillId="5" borderId="5" xfId="0" applyNumberFormat="1" applyFont="1" applyFill="1" applyBorder="1" applyAlignment="1" applyProtection="1">
      <alignment horizontal="center"/>
      <protection locked="0"/>
    </xf>
    <xf numFmtId="168" fontId="9" fillId="5" borderId="7" xfId="0" applyNumberFormat="1" applyFont="1" applyFill="1" applyBorder="1" applyAlignment="1" applyProtection="1">
      <alignment horizontal="center"/>
      <protection locked="0"/>
    </xf>
    <xf numFmtId="168" fontId="9" fillId="5" borderId="6" xfId="0" applyNumberFormat="1" applyFont="1" applyFill="1" applyBorder="1" applyAlignment="1" applyProtection="1">
      <alignment horizontal="center"/>
      <protection locked="0"/>
    </xf>
    <xf numFmtId="3" fontId="9" fillId="4" borderId="4" xfId="0" applyNumberFormat="1" applyFont="1" applyFill="1" applyBorder="1" applyAlignment="1" applyProtection="1">
      <alignment horizontal="center"/>
      <protection locked="0"/>
    </xf>
    <xf numFmtId="3" fontId="0" fillId="4" borderId="4" xfId="0" applyNumberFormat="1" applyFill="1" applyBorder="1" applyProtection="1">
      <protection locked="0"/>
    </xf>
    <xf numFmtId="0" fontId="2" fillId="2" borderId="8" xfId="0" applyFont="1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168" fontId="2" fillId="4" borderId="4" xfId="1" applyNumberFormat="1" applyFont="1" applyFill="1" applyBorder="1" applyAlignment="1" applyProtection="1">
      <alignment horizontal="right"/>
      <protection locked="0"/>
    </xf>
    <xf numFmtId="3" fontId="2" fillId="4" borderId="5" xfId="0" applyNumberFormat="1" applyFont="1" applyFill="1" applyBorder="1" applyAlignment="1" applyProtection="1">
      <alignment horizontal="right"/>
      <protection locked="0"/>
    </xf>
    <xf numFmtId="3" fontId="2" fillId="4" borderId="7" xfId="0" applyNumberFormat="1" applyFont="1" applyFill="1" applyBorder="1" applyAlignment="1" applyProtection="1">
      <alignment horizontal="right"/>
      <protection locked="0"/>
    </xf>
    <xf numFmtId="3" fontId="2" fillId="4" borderId="6" xfId="0" applyNumberFormat="1" applyFont="1" applyFill="1" applyBorder="1" applyAlignment="1" applyProtection="1">
      <alignment horizontal="right"/>
      <protection locked="0"/>
    </xf>
    <xf numFmtId="49" fontId="0" fillId="4" borderId="4" xfId="0" applyNumberFormat="1" applyFill="1" applyBorder="1" applyAlignment="1" applyProtection="1">
      <alignment horizontal="left"/>
      <protection locked="0"/>
    </xf>
    <xf numFmtId="0" fontId="6" fillId="2" borderId="0" xfId="0" applyFont="1" applyFill="1" applyAlignment="1">
      <alignment horizontal="center"/>
    </xf>
    <xf numFmtId="0" fontId="6" fillId="2" borderId="9" xfId="0" applyFont="1" applyFill="1" applyBorder="1" applyAlignment="1">
      <alignment horizontal="center"/>
    </xf>
    <xf numFmtId="167" fontId="2" fillId="4" borderId="4" xfId="0" applyNumberFormat="1" applyFont="1" applyFill="1" applyBorder="1" applyAlignment="1" applyProtection="1">
      <alignment horizontal="right"/>
      <protection locked="0"/>
    </xf>
    <xf numFmtId="167" fontId="0" fillId="4" borderId="4" xfId="0" applyNumberFormat="1" applyFill="1" applyBorder="1" applyAlignment="1" applyProtection="1">
      <alignment horizontal="right"/>
      <protection locked="0"/>
    </xf>
    <xf numFmtId="0" fontId="37" fillId="2" borderId="0" xfId="0" applyFont="1" applyFill="1" applyAlignment="1">
      <alignment horizontal="left" vertical="top" wrapText="1"/>
    </xf>
    <xf numFmtId="165" fontId="2" fillId="2" borderId="0" xfId="0" applyNumberFormat="1" applyFont="1" applyFill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65" fontId="0" fillId="2" borderId="0" xfId="0" applyNumberFormat="1" applyFill="1"/>
    <xf numFmtId="0" fontId="0" fillId="2" borderId="0" xfId="0" applyFill="1" applyAlignment="1">
      <alignment horizontal="right"/>
    </xf>
    <xf numFmtId="2" fontId="3" fillId="5" borderId="5" xfId="0" applyNumberFormat="1" applyFont="1" applyFill="1" applyBorder="1" applyAlignment="1" applyProtection="1">
      <alignment horizontal="center"/>
      <protection locked="0"/>
    </xf>
    <xf numFmtId="2" fontId="0" fillId="5" borderId="7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2" fontId="2" fillId="4" borderId="5" xfId="0" applyNumberFormat="1" applyFont="1" applyFill="1" applyBorder="1" applyProtection="1">
      <protection locked="0"/>
    </xf>
    <xf numFmtId="2" fontId="2" fillId="4" borderId="6" xfId="0" applyNumberFormat="1" applyFont="1" applyFill="1" applyBorder="1" applyProtection="1">
      <protection locked="0"/>
    </xf>
    <xf numFmtId="49" fontId="2" fillId="5" borderId="9" xfId="0" applyNumberFormat="1" applyFont="1" applyFill="1" applyBorder="1" applyProtection="1">
      <protection locked="0"/>
    </xf>
    <xf numFmtId="164" fontId="2" fillId="5" borderId="5" xfId="0" applyNumberFormat="1" applyFont="1" applyFill="1" applyBorder="1"/>
    <xf numFmtId="164" fontId="5" fillId="5" borderId="7" xfId="0" applyNumberFormat="1" applyFont="1" applyFill="1" applyBorder="1"/>
    <xf numFmtId="164" fontId="5" fillId="5" borderId="6" xfId="0" applyNumberFormat="1" applyFont="1" applyFill="1" applyBorder="1"/>
    <xf numFmtId="0" fontId="5" fillId="5" borderId="7" xfId="0" applyFont="1" applyFill="1" applyBorder="1"/>
    <xf numFmtId="0" fontId="5" fillId="5" borderId="6" xfId="0" applyFont="1" applyFill="1" applyBorder="1"/>
    <xf numFmtId="1" fontId="2" fillId="4" borderId="5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/>
    </xf>
    <xf numFmtId="164" fontId="9" fillId="3" borderId="5" xfId="0" applyNumberFormat="1" applyFont="1" applyFill="1" applyBorder="1" applyAlignment="1">
      <alignment horizontal="right"/>
    </xf>
    <xf numFmtId="164" fontId="9" fillId="3" borderId="7" xfId="0" applyNumberFormat="1" applyFont="1" applyFill="1" applyBorder="1" applyAlignment="1">
      <alignment horizontal="right"/>
    </xf>
    <xf numFmtId="164" fontId="9" fillId="3" borderId="6" xfId="0" applyNumberFormat="1" applyFont="1" applyFill="1" applyBorder="1" applyAlignment="1">
      <alignment horizontal="right"/>
    </xf>
    <xf numFmtId="0" fontId="0" fillId="3" borderId="0" xfId="0" applyFill="1" applyAlignment="1">
      <alignment horizontal="left"/>
    </xf>
    <xf numFmtId="49" fontId="2" fillId="2" borderId="9" xfId="2" applyNumberFormat="1" applyFont="1" applyFill="1" applyBorder="1" applyAlignment="1" applyProtection="1">
      <alignment horizontal="left"/>
      <protection locked="0"/>
    </xf>
    <xf numFmtId="49" fontId="2" fillId="6" borderId="9" xfId="2" applyNumberFormat="1" applyFont="1" applyFill="1" applyBorder="1" applyAlignment="1" applyProtection="1">
      <alignment horizontal="left"/>
      <protection locked="0"/>
    </xf>
    <xf numFmtId="49" fontId="2" fillId="5" borderId="9" xfId="2" applyNumberFormat="1" applyFont="1" applyFill="1" applyBorder="1" applyAlignment="1" applyProtection="1">
      <alignment horizontal="left"/>
      <protection locked="0"/>
    </xf>
    <xf numFmtId="0" fontId="2" fillId="0" borderId="9" xfId="2" applyFont="1" applyBorder="1" applyAlignment="1" applyProtection="1">
      <alignment horizontal="left"/>
      <protection locked="0"/>
    </xf>
    <xf numFmtId="49" fontId="2" fillId="6" borderId="9" xfId="0" applyNumberFormat="1" applyFont="1" applyFill="1" applyBorder="1" applyAlignment="1" applyProtection="1">
      <alignment horizontal="left"/>
      <protection locked="0"/>
    </xf>
    <xf numFmtId="49" fontId="0" fillId="6" borderId="9" xfId="0" applyNumberFormat="1" applyFill="1" applyBorder="1" applyAlignment="1" applyProtection="1">
      <alignment horizontal="left"/>
      <protection locked="0"/>
    </xf>
    <xf numFmtId="0" fontId="5" fillId="2" borderId="0" xfId="2" applyFill="1" applyAlignment="1">
      <alignment horizontal="left" vertical="top"/>
    </xf>
    <xf numFmtId="0" fontId="5" fillId="2" borderId="0" xfId="2" applyFill="1" applyAlignment="1">
      <alignment vertical="top"/>
    </xf>
    <xf numFmtId="1" fontId="2" fillId="2" borderId="5" xfId="2" applyNumberFormat="1" applyFont="1" applyFill="1" applyBorder="1" applyProtection="1">
      <protection locked="0"/>
    </xf>
    <xf numFmtId="1" fontId="2" fillId="2" borderId="6" xfId="2" applyNumberFormat="1" applyFont="1" applyFill="1" applyBorder="1" applyProtection="1">
      <protection locked="0"/>
    </xf>
    <xf numFmtId="0" fontId="3" fillId="2" borderId="0" xfId="2" applyFont="1" applyFill="1" applyAlignment="1">
      <alignment horizontal="left"/>
    </xf>
    <xf numFmtId="0" fontId="5" fillId="2" borderId="0" xfId="2" applyFill="1" applyAlignment="1">
      <alignment horizontal="center"/>
    </xf>
    <xf numFmtId="2" fontId="2" fillId="5" borderId="5" xfId="2" applyNumberFormat="1" applyFont="1" applyFill="1" applyBorder="1" applyAlignment="1" applyProtection="1">
      <alignment horizontal="center"/>
      <protection locked="0"/>
    </xf>
    <xf numFmtId="2" fontId="5" fillId="5" borderId="7" xfId="2" applyNumberFormat="1" applyFill="1" applyBorder="1" applyProtection="1">
      <protection locked="0"/>
    </xf>
    <xf numFmtId="2" fontId="5" fillId="5" borderId="6" xfId="2" applyNumberFormat="1" applyFill="1" applyBorder="1" applyProtection="1">
      <protection locked="0"/>
    </xf>
    <xf numFmtId="49" fontId="3" fillId="2" borderId="5" xfId="2" applyNumberFormat="1" applyFont="1" applyFill="1" applyBorder="1" applyAlignment="1" applyProtection="1">
      <alignment horizontal="center"/>
      <protection locked="0"/>
    </xf>
    <xf numFmtId="49" fontId="2" fillId="2" borderId="7" xfId="2" applyNumberFormat="1" applyFont="1" applyFill="1" applyBorder="1" applyAlignment="1" applyProtection="1">
      <alignment horizontal="center"/>
      <protection locked="0"/>
    </xf>
    <xf numFmtId="49" fontId="2" fillId="2" borderId="6" xfId="2" applyNumberFormat="1" applyFont="1" applyFill="1" applyBorder="1" applyAlignment="1" applyProtection="1">
      <alignment horizontal="center"/>
      <protection locked="0"/>
    </xf>
    <xf numFmtId="49" fontId="3" fillId="2" borderId="7" xfId="2" applyNumberFormat="1" applyFont="1" applyFill="1" applyBorder="1" applyAlignment="1" applyProtection="1">
      <alignment horizontal="center"/>
      <protection locked="0"/>
    </xf>
    <xf numFmtId="49" fontId="3" fillId="2" borderId="6" xfId="2" applyNumberFormat="1" applyFont="1" applyFill="1" applyBorder="1" applyAlignment="1" applyProtection="1">
      <alignment horizontal="center"/>
      <protection locked="0"/>
    </xf>
    <xf numFmtId="168" fontId="3" fillId="2" borderId="5" xfId="2" applyNumberFormat="1" applyFont="1" applyFill="1" applyBorder="1" applyAlignment="1" applyProtection="1">
      <alignment horizontal="right"/>
      <protection locked="0"/>
    </xf>
    <xf numFmtId="168" fontId="3" fillId="2" borderId="7" xfId="2" applyNumberFormat="1" applyFont="1" applyFill="1" applyBorder="1" applyAlignment="1" applyProtection="1">
      <alignment horizontal="right"/>
      <protection locked="0"/>
    </xf>
    <xf numFmtId="168" fontId="3" fillId="2" borderId="6" xfId="2" applyNumberFormat="1" applyFont="1" applyFill="1" applyBorder="1" applyAlignment="1" applyProtection="1">
      <alignment horizontal="right"/>
      <protection locked="0"/>
    </xf>
    <xf numFmtId="168" fontId="2" fillId="2" borderId="7" xfId="2" applyNumberFormat="1" applyFont="1" applyFill="1" applyBorder="1" applyAlignment="1" applyProtection="1">
      <alignment horizontal="right"/>
      <protection locked="0"/>
    </xf>
    <xf numFmtId="168" fontId="2" fillId="2" borderId="6" xfId="2" applyNumberFormat="1" applyFont="1" applyFill="1" applyBorder="1" applyAlignment="1" applyProtection="1">
      <alignment horizontal="right"/>
      <protection locked="0"/>
    </xf>
    <xf numFmtId="0" fontId="5" fillId="2" borderId="3" xfId="2" applyFill="1" applyBorder="1" applyAlignment="1">
      <alignment horizontal="center"/>
    </xf>
    <xf numFmtId="0" fontId="5" fillId="2" borderId="8" xfId="2" applyFill="1" applyBorder="1" applyAlignment="1">
      <alignment horizontal="center"/>
    </xf>
    <xf numFmtId="0" fontId="9" fillId="2" borderId="0" xfId="2" applyFont="1" applyFill="1" applyAlignment="1">
      <alignment horizontal="center"/>
    </xf>
    <xf numFmtId="164" fontId="3" fillId="2" borderId="5" xfId="2" applyNumberFormat="1" applyFont="1" applyFill="1" applyBorder="1" applyAlignment="1">
      <alignment horizontal="right"/>
    </xf>
    <xf numFmtId="164" fontId="2" fillId="2" borderId="7" xfId="2" applyNumberFormat="1" applyFont="1" applyFill="1" applyBorder="1" applyAlignment="1">
      <alignment horizontal="right"/>
    </xf>
    <xf numFmtId="164" fontId="2" fillId="2" borderId="6" xfId="2" applyNumberFormat="1" applyFont="1" applyFill="1" applyBorder="1" applyAlignment="1">
      <alignment horizontal="right"/>
    </xf>
    <xf numFmtId="0" fontId="6" fillId="2" borderId="0" xfId="2" applyFont="1" applyFill="1" applyAlignment="1">
      <alignment horizontal="center"/>
    </xf>
    <xf numFmtId="0" fontId="6" fillId="2" borderId="9" xfId="2" applyFont="1" applyFill="1" applyBorder="1" applyAlignment="1">
      <alignment horizontal="center"/>
    </xf>
    <xf numFmtId="167" fontId="2" fillId="2" borderId="5" xfId="2" applyNumberFormat="1" applyFont="1" applyFill="1" applyBorder="1" applyAlignment="1" applyProtection="1">
      <alignment horizontal="right"/>
      <protection locked="0"/>
    </xf>
    <xf numFmtId="167" fontId="2" fillId="2" borderId="7" xfId="2" applyNumberFormat="1" applyFont="1" applyFill="1" applyBorder="1" applyAlignment="1" applyProtection="1">
      <alignment horizontal="right"/>
      <protection locked="0"/>
    </xf>
    <xf numFmtId="167" fontId="2" fillId="2" borderId="6" xfId="2" applyNumberFormat="1" applyFont="1" applyFill="1" applyBorder="1" applyAlignment="1" applyProtection="1">
      <alignment horizontal="right"/>
      <protection locked="0"/>
    </xf>
    <xf numFmtId="164" fontId="9" fillId="3" borderId="5" xfId="2" applyNumberFormat="1" applyFont="1" applyFill="1" applyBorder="1" applyAlignment="1">
      <alignment horizontal="right"/>
    </xf>
    <xf numFmtId="164" fontId="9" fillId="3" borderId="7" xfId="2" applyNumberFormat="1" applyFont="1" applyFill="1" applyBorder="1" applyAlignment="1">
      <alignment horizontal="right"/>
    </xf>
    <xf numFmtId="164" fontId="9" fillId="3" borderId="6" xfId="2" applyNumberFormat="1" applyFont="1" applyFill="1" applyBorder="1" applyAlignment="1">
      <alignment horizontal="right"/>
    </xf>
    <xf numFmtId="0" fontId="2" fillId="2" borderId="0" xfId="2" applyFont="1" applyFill="1" applyAlignment="1">
      <alignment horizontal="left"/>
    </xf>
    <xf numFmtId="0" fontId="5" fillId="2" borderId="0" xfId="2" applyFill="1"/>
    <xf numFmtId="0" fontId="2" fillId="2" borderId="8" xfId="2" applyFont="1" applyFill="1" applyBorder="1" applyAlignment="1">
      <alignment horizontal="left"/>
    </xf>
    <xf numFmtId="0" fontId="37" fillId="2" borderId="0" xfId="2" applyFont="1" applyFill="1" applyAlignment="1">
      <alignment horizontal="left" vertical="top" wrapText="1"/>
    </xf>
    <xf numFmtId="3" fontId="9" fillId="2" borderId="4" xfId="2" applyNumberFormat="1" applyFont="1" applyFill="1" applyBorder="1" applyAlignment="1" applyProtection="1">
      <alignment horizontal="center"/>
      <protection locked="0"/>
    </xf>
    <xf numFmtId="3" fontId="5" fillId="2" borderId="4" xfId="2" applyNumberFormat="1" applyFill="1" applyBorder="1" applyProtection="1">
      <protection locked="0"/>
    </xf>
    <xf numFmtId="0" fontId="5" fillId="2" borderId="8" xfId="2" applyFill="1" applyBorder="1"/>
    <xf numFmtId="0" fontId="5" fillId="3" borderId="0" xfId="2" applyFill="1" applyAlignment="1">
      <alignment horizontal="left"/>
    </xf>
    <xf numFmtId="0" fontId="2" fillId="2" borderId="0" xfId="2" applyFont="1" applyFill="1"/>
    <xf numFmtId="0" fontId="2" fillId="2" borderId="0" xfId="2" applyFont="1" applyFill="1" applyAlignment="1">
      <alignment horizontal="left" wrapText="1"/>
    </xf>
    <xf numFmtId="165" fontId="2" fillId="2" borderId="0" xfId="2" applyNumberFormat="1" applyFont="1" applyFill="1" applyAlignment="1">
      <alignment horizontal="left"/>
    </xf>
    <xf numFmtId="165" fontId="5" fillId="2" borderId="0" xfId="2" applyNumberFormat="1" applyFill="1"/>
    <xf numFmtId="164" fontId="3" fillId="5" borderId="5" xfId="2" applyNumberFormat="1" applyFont="1" applyFill="1" applyBorder="1"/>
    <xf numFmtId="164" fontId="3" fillId="5" borderId="7" xfId="2" applyNumberFormat="1" applyFont="1" applyFill="1" applyBorder="1"/>
    <xf numFmtId="164" fontId="3" fillId="5" borderId="6" xfId="2" applyNumberFormat="1" applyFont="1" applyFill="1" applyBorder="1"/>
    <xf numFmtId="1" fontId="20" fillId="2" borderId="5" xfId="2" applyNumberFormat="1" applyFont="1" applyFill="1" applyBorder="1" applyAlignment="1">
      <alignment horizontal="center"/>
    </xf>
    <xf numFmtId="1" fontId="6" fillId="2" borderId="6" xfId="2" applyNumberFormat="1" applyFont="1" applyFill="1" applyBorder="1" applyAlignment="1">
      <alignment horizontal="center"/>
    </xf>
    <xf numFmtId="168" fontId="2" fillId="2" borderId="5" xfId="2" applyNumberFormat="1" applyFont="1" applyFill="1" applyBorder="1" applyAlignment="1" applyProtection="1">
      <alignment horizontal="right"/>
      <protection locked="0"/>
    </xf>
    <xf numFmtId="2" fontId="2" fillId="2" borderId="5" xfId="2" applyNumberFormat="1" applyFont="1" applyFill="1" applyBorder="1" applyProtection="1">
      <protection locked="0"/>
    </xf>
    <xf numFmtId="2" fontId="2" fillId="2" borderId="6" xfId="2" applyNumberFormat="1" applyFont="1" applyFill="1" applyBorder="1" applyProtection="1">
      <protection locked="0"/>
    </xf>
    <xf numFmtId="164" fontId="2" fillId="2" borderId="5" xfId="2" applyNumberFormat="1" applyFont="1" applyFill="1" applyBorder="1" applyAlignment="1" applyProtection="1">
      <alignment horizontal="right"/>
      <protection locked="0"/>
    </xf>
    <xf numFmtId="164" fontId="2" fillId="2" borderId="7" xfId="2" applyNumberFormat="1" applyFont="1" applyFill="1" applyBorder="1" applyAlignment="1" applyProtection="1">
      <alignment horizontal="right"/>
      <protection locked="0"/>
    </xf>
    <xf numFmtId="164" fontId="2" fillId="2" borderId="6" xfId="2" applyNumberFormat="1" applyFont="1" applyFill="1" applyBorder="1" applyAlignment="1" applyProtection="1">
      <alignment horizontal="right"/>
      <protection locked="0"/>
    </xf>
  </cellXfs>
  <cellStyles count="3">
    <cellStyle name="Standard" xfId="0" builtinId="0"/>
    <cellStyle name="Standard 2" xfId="2" xr:uid="{00000000-0005-0000-0000-000001000000}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74451</xdr:colOff>
      <xdr:row>0</xdr:row>
      <xdr:rowOff>26826</xdr:rowOff>
    </xdr:from>
    <xdr:to>
      <xdr:col>25</xdr:col>
      <xdr:colOff>299941</xdr:colOff>
      <xdr:row>2</xdr:row>
      <xdr:rowOff>64926</xdr:rowOff>
    </xdr:to>
    <xdr:grpSp>
      <xdr:nvGrpSpPr>
        <xdr:cNvPr id="1025" name="Group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GrpSpPr>
          <a:grpSpLocks/>
        </xdr:cNvGrpSpPr>
      </xdr:nvGrpSpPr>
      <xdr:grpSpPr bwMode="auto">
        <a:xfrm>
          <a:off x="7427751" y="26826"/>
          <a:ext cx="1749490" cy="542925"/>
          <a:chOff x="4350" y="3617"/>
          <a:chExt cx="1122" cy="415"/>
        </a:xfrm>
      </xdr:grpSpPr>
      <xdr:sp macro="" textlink="">
        <xdr:nvSpPr>
          <xdr:cNvPr id="1026" name="Rectangle 2">
            <a:extLst>
              <a:ext uri="{FF2B5EF4-FFF2-40B4-BE49-F238E27FC236}">
                <a16:creationId xmlns:a16="http://schemas.microsoft.com/office/drawing/2014/main" id="{00000000-0008-0000-0100-000002040000}"/>
              </a:ext>
            </a:extLst>
          </xdr:cNvPr>
          <xdr:cNvSpPr>
            <a:spLocks noChangeArrowheads="1"/>
          </xdr:cNvSpPr>
        </xdr:nvSpPr>
        <xdr:spPr bwMode="gray">
          <a:xfrm>
            <a:off x="4350" y="3617"/>
            <a:ext cx="1122" cy="415"/>
          </a:xfrm>
          <a:prstGeom prst="rect">
            <a:avLst/>
          </a:prstGeom>
          <a:solidFill>
            <a:srgbClr val="FFFF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6350">
                <a:solidFill>
                  <a:srgbClr val="5F5F5F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t" upright="1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pic>
        <xdr:nvPicPr>
          <xdr:cNvPr id="1027" name="Picture 3" descr="Logo">
            <a:extLst>
              <a:ext uri="{FF2B5EF4-FFF2-40B4-BE49-F238E27FC236}">
                <a16:creationId xmlns:a16="http://schemas.microsoft.com/office/drawing/2014/main" id="{00000000-0008-0000-0100-000003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gray">
          <a:xfrm>
            <a:off x="4477" y="3716"/>
            <a:ext cx="870" cy="2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5F5F5F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123825</xdr:colOff>
      <xdr:row>0</xdr:row>
      <xdr:rowOff>66675</xdr:rowOff>
    </xdr:from>
    <xdr:to>
      <xdr:col>26</xdr:col>
      <xdr:colOff>28575</xdr:colOff>
      <xdr:row>2</xdr:row>
      <xdr:rowOff>104775</xdr:rowOff>
    </xdr:to>
    <xdr:grpSp>
      <xdr:nvGrpSpPr>
        <xdr:cNvPr id="2049" name="Group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GrpSpPr>
          <a:grpSpLocks/>
        </xdr:cNvGrpSpPr>
      </xdr:nvGrpSpPr>
      <xdr:grpSpPr bwMode="auto">
        <a:xfrm>
          <a:off x="7305675" y="66675"/>
          <a:ext cx="1533525" cy="628650"/>
          <a:chOff x="4350" y="3617"/>
          <a:chExt cx="1122" cy="415"/>
        </a:xfrm>
      </xdr:grpSpPr>
      <xdr:sp macro="" textlink="">
        <xdr:nvSpPr>
          <xdr:cNvPr id="6" name="Rectangle 2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Arrowheads="1"/>
          </xdr:cNvSpPr>
        </xdr:nvSpPr>
        <xdr:spPr bwMode="gray">
          <a:xfrm>
            <a:off x="4350" y="3617"/>
            <a:ext cx="1122" cy="415"/>
          </a:xfrm>
          <a:prstGeom prst="rect">
            <a:avLst/>
          </a:prstGeom>
          <a:solidFill>
            <a:srgbClr val="FFFF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6350">
                <a:solidFill>
                  <a:srgbClr val="5F5F5F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t" upright="1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pic>
        <xdr:nvPicPr>
          <xdr:cNvPr id="2051" name="Picture 3" descr="Logo">
            <a:extLst>
              <a:ext uri="{FF2B5EF4-FFF2-40B4-BE49-F238E27FC236}">
                <a16:creationId xmlns:a16="http://schemas.microsoft.com/office/drawing/2014/main" id="{00000000-0008-0000-0200-000003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gray">
          <a:xfrm>
            <a:off x="4477" y="3716"/>
            <a:ext cx="870" cy="2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5F5F5F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123825</xdr:colOff>
      <xdr:row>0</xdr:row>
      <xdr:rowOff>66675</xdr:rowOff>
    </xdr:from>
    <xdr:to>
      <xdr:col>26</xdr:col>
      <xdr:colOff>28575</xdr:colOff>
      <xdr:row>2</xdr:row>
      <xdr:rowOff>104775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7305675" y="66675"/>
          <a:ext cx="1533525" cy="628650"/>
          <a:chOff x="4350" y="3617"/>
          <a:chExt cx="1122" cy="41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>
            <a:spLocks noChangeArrowheads="1"/>
          </xdr:cNvSpPr>
        </xdr:nvSpPr>
        <xdr:spPr bwMode="gray">
          <a:xfrm>
            <a:off x="4350" y="3617"/>
            <a:ext cx="1122" cy="415"/>
          </a:xfrm>
          <a:prstGeom prst="rect">
            <a:avLst/>
          </a:prstGeom>
          <a:solidFill>
            <a:srgbClr val="FFFF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6350">
                <a:solidFill>
                  <a:srgbClr val="5F5F5F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t" upright="1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pic>
        <xdr:nvPicPr>
          <xdr:cNvPr id="4" name="Picture 3" descr="Logo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gray">
          <a:xfrm>
            <a:off x="4477" y="3716"/>
            <a:ext cx="870" cy="2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5F5F5F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238125</xdr:colOff>
      <xdr:row>0</xdr:row>
      <xdr:rowOff>76200</xdr:rowOff>
    </xdr:from>
    <xdr:to>
      <xdr:col>27</xdr:col>
      <xdr:colOff>38100</xdr:colOff>
      <xdr:row>2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 bwMode="auto">
        <a:xfrm>
          <a:off x="7153275" y="76200"/>
          <a:ext cx="1590675" cy="628650"/>
          <a:chOff x="4350" y="3617"/>
          <a:chExt cx="1122" cy="41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>
            <a:spLocks noChangeArrowheads="1"/>
          </xdr:cNvSpPr>
        </xdr:nvSpPr>
        <xdr:spPr bwMode="gray">
          <a:xfrm>
            <a:off x="4350" y="3617"/>
            <a:ext cx="1122" cy="415"/>
          </a:xfrm>
          <a:prstGeom prst="rect">
            <a:avLst/>
          </a:prstGeom>
          <a:solidFill>
            <a:srgbClr val="FFFF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6350">
                <a:solidFill>
                  <a:srgbClr val="5F5F5F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t" upright="1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pic>
        <xdr:nvPicPr>
          <xdr:cNvPr id="4" name="Picture 3" descr="Logo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gray">
          <a:xfrm>
            <a:off x="4477" y="3716"/>
            <a:ext cx="870" cy="2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5F5F5F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238125</xdr:colOff>
      <xdr:row>0</xdr:row>
      <xdr:rowOff>76200</xdr:rowOff>
    </xdr:from>
    <xdr:to>
      <xdr:col>27</xdr:col>
      <xdr:colOff>38100</xdr:colOff>
      <xdr:row>2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7153275" y="76200"/>
          <a:ext cx="1590675" cy="628650"/>
          <a:chOff x="4350" y="3617"/>
          <a:chExt cx="1122" cy="41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>
            <a:spLocks noChangeArrowheads="1"/>
          </xdr:cNvSpPr>
        </xdr:nvSpPr>
        <xdr:spPr bwMode="gray">
          <a:xfrm>
            <a:off x="4350" y="3617"/>
            <a:ext cx="1122" cy="415"/>
          </a:xfrm>
          <a:prstGeom prst="rect">
            <a:avLst/>
          </a:prstGeom>
          <a:solidFill>
            <a:srgbClr val="FFFF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6350">
                <a:solidFill>
                  <a:srgbClr val="5F5F5F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t" upright="1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pic>
        <xdr:nvPicPr>
          <xdr:cNvPr id="4" name="Picture 3" descr="Logo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gray">
          <a:xfrm>
            <a:off x="4477" y="3716"/>
            <a:ext cx="870" cy="2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5F5F5F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9525</xdr:rowOff>
        </xdr:from>
        <xdr:to>
          <xdr:col>7</xdr:col>
          <xdr:colOff>638175</xdr:colOff>
          <xdr:row>53</xdr:row>
          <xdr:rowOff>47625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6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8"/>
  <sheetViews>
    <sheetView showGridLines="0" showRowColHeaders="0" zoomScaleNormal="100" workbookViewId="0">
      <selection activeCell="J32" sqref="J32"/>
    </sheetView>
  </sheetViews>
  <sheetFormatPr baseColWidth="10" defaultRowHeight="12.75"/>
  <cols>
    <col min="1" max="1" width="3.7109375" customWidth="1"/>
  </cols>
  <sheetData>
    <row r="1" spans="2:28" ht="18">
      <c r="B1" s="91" t="s">
        <v>154</v>
      </c>
      <c r="P1" s="22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2:28">
      <c r="P2" s="22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2:28" ht="16.5">
      <c r="B3" s="98" t="s">
        <v>186</v>
      </c>
      <c r="C3" s="98"/>
      <c r="D3" s="98"/>
      <c r="E3" s="98"/>
      <c r="F3" s="98"/>
      <c r="G3" s="98"/>
      <c r="H3" s="98"/>
      <c r="I3" s="98"/>
      <c r="J3" s="98"/>
      <c r="P3" s="22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2:28" ht="16.5">
      <c r="B4" s="98" t="s">
        <v>185</v>
      </c>
      <c r="C4" s="98"/>
      <c r="D4" s="98"/>
      <c r="E4" s="98"/>
      <c r="F4" s="98"/>
      <c r="G4" s="98"/>
      <c r="H4" s="98"/>
      <c r="I4" s="98"/>
      <c r="J4" s="98"/>
      <c r="P4" s="22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2:28" ht="16.5">
      <c r="B5" s="92" t="s">
        <v>219</v>
      </c>
      <c r="C5" s="98"/>
      <c r="D5" s="98"/>
      <c r="E5" s="98"/>
      <c r="F5" s="98"/>
      <c r="G5" s="98"/>
      <c r="H5" s="98"/>
      <c r="I5" s="98"/>
      <c r="J5" s="98"/>
      <c r="P5" s="22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2:28" ht="16.5">
      <c r="B6" s="92" t="s">
        <v>187</v>
      </c>
      <c r="C6" s="98"/>
      <c r="D6" s="98"/>
      <c r="E6" s="98"/>
      <c r="F6" s="98"/>
      <c r="G6" s="98"/>
      <c r="H6" s="98"/>
      <c r="I6" s="98"/>
      <c r="J6" s="98"/>
      <c r="P6" s="22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2:28" ht="16.5">
      <c r="B7" s="92" t="s">
        <v>188</v>
      </c>
      <c r="C7" s="98"/>
      <c r="D7" s="98"/>
      <c r="E7" s="98"/>
      <c r="F7" s="98"/>
      <c r="G7" s="98"/>
      <c r="H7" s="98"/>
      <c r="I7" s="98"/>
      <c r="J7" s="98"/>
      <c r="P7" s="22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2:28" ht="16.5">
      <c r="B8" s="92" t="s">
        <v>227</v>
      </c>
      <c r="C8" s="98"/>
      <c r="D8" s="98"/>
      <c r="E8" s="98"/>
      <c r="F8" s="98"/>
      <c r="G8" s="98"/>
      <c r="H8" s="98"/>
      <c r="I8" s="98"/>
      <c r="J8" s="98"/>
      <c r="P8" s="22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2:28" ht="16.5">
      <c r="B9" s="98" t="s">
        <v>189</v>
      </c>
      <c r="C9" s="98"/>
      <c r="D9" s="98"/>
      <c r="E9" s="98"/>
      <c r="F9" s="98"/>
      <c r="G9" s="98"/>
      <c r="H9" s="98"/>
      <c r="I9" s="98"/>
      <c r="J9" s="98"/>
      <c r="P9" s="22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2:28">
      <c r="P10" s="22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2:28" ht="15.75">
      <c r="B11" s="92" t="s">
        <v>217</v>
      </c>
      <c r="C11" s="92"/>
      <c r="D11" s="92"/>
      <c r="E11" s="92"/>
      <c r="F11" s="92"/>
      <c r="G11" s="92"/>
      <c r="P11" s="22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2:28" ht="15">
      <c r="B12" s="92"/>
      <c r="C12" s="92"/>
      <c r="D12" s="92"/>
      <c r="E12" s="92"/>
      <c r="F12" s="92"/>
      <c r="G12" s="92"/>
      <c r="P12" s="22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2:28" ht="15">
      <c r="B13" s="92" t="s">
        <v>228</v>
      </c>
      <c r="C13" s="92"/>
      <c r="D13" s="92"/>
      <c r="E13" s="92"/>
      <c r="F13" s="92"/>
      <c r="G13" s="92"/>
      <c r="P13" s="22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2:28" ht="15">
      <c r="B14" s="92" t="s">
        <v>229</v>
      </c>
      <c r="C14" s="92"/>
      <c r="D14" s="92"/>
      <c r="E14" s="92"/>
      <c r="F14" s="92"/>
      <c r="G14" s="92"/>
      <c r="P14" s="22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2:28" ht="15">
      <c r="B15" s="92"/>
      <c r="C15" s="92"/>
      <c r="D15" s="92"/>
      <c r="E15" s="92"/>
      <c r="F15" s="92"/>
      <c r="G15" s="92"/>
      <c r="P15" s="22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pans="2:28" ht="15.75">
      <c r="B16" s="169" t="s">
        <v>218</v>
      </c>
      <c r="C16" s="167"/>
      <c r="D16" s="167"/>
      <c r="E16" s="167"/>
      <c r="F16" s="167"/>
      <c r="G16" s="167"/>
      <c r="H16" s="168"/>
      <c r="I16" s="168"/>
      <c r="J16" s="168"/>
      <c r="P16" s="22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36">
      <c r="P17" s="22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36" ht="15">
      <c r="B18" s="92" t="s">
        <v>180</v>
      </c>
      <c r="P18" s="22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36" ht="15.75">
      <c r="B19" s="92" t="s">
        <v>181</v>
      </c>
      <c r="P19" s="22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36">
      <c r="P20" s="22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36" ht="15">
      <c r="B21" s="92" t="s">
        <v>182</v>
      </c>
      <c r="P21" s="22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36">
      <c r="J22" s="22"/>
      <c r="K22" s="22"/>
      <c r="L22" s="22"/>
      <c r="M22" s="22"/>
      <c r="N22" s="22"/>
      <c r="O22" s="22"/>
      <c r="P22" s="22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36" ht="15">
      <c r="B23" s="92" t="s">
        <v>183</v>
      </c>
      <c r="J23" s="22"/>
      <c r="K23" s="22"/>
      <c r="L23" s="22"/>
      <c r="M23" s="22"/>
      <c r="N23" s="22"/>
      <c r="O23" s="22"/>
      <c r="P23" s="22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36" ht="15">
      <c r="A24" s="22"/>
      <c r="B24" s="24" t="s">
        <v>184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36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36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36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36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36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36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36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36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</row>
    <row r="33" spans="1:36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</row>
    <row r="34" spans="1:36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</row>
    <row r="35" spans="1:36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</row>
    <row r="36" spans="1:36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</row>
    <row r="37" spans="1:36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</row>
    <row r="38" spans="1:36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spans="1:36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</row>
    <row r="40" spans="1:36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</row>
    <row r="41" spans="1:36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</row>
    <row r="42" spans="1:36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</row>
    <row r="43" spans="1:36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</row>
    <row r="44" spans="1:36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</row>
    <row r="45" spans="1:36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</row>
    <row r="46" spans="1:36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</row>
    <row r="47" spans="1:36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</row>
    <row r="48" spans="1:36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</row>
    <row r="49" spans="1:36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</row>
    <row r="50" spans="1:36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</row>
    <row r="51" spans="1:36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</row>
    <row r="52" spans="1:36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</row>
    <row r="53" spans="1:36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</row>
    <row r="54" spans="1:36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</row>
    <row r="55" spans="1:36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</row>
    <row r="56" spans="1:3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</row>
    <row r="57" spans="1:36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</row>
    <row r="58" spans="1:36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</row>
    <row r="61" spans="1:36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</row>
    <row r="62" spans="1:36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1:36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</row>
    <row r="67" spans="1:36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</row>
    <row r="68" spans="1:36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</row>
    <row r="69" spans="1:36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</row>
    <row r="72" spans="1:36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</row>
    <row r="74" spans="1:36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</row>
    <row r="77" spans="1:36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</row>
    <row r="78" spans="1:36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</row>
    <row r="79" spans="1:36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</row>
    <row r="82" spans="1:36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</row>
    <row r="83" spans="1:36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</row>
    <row r="84" spans="1:36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</row>
    <row r="87" spans="1:36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</row>
    <row r="88" spans="1:36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</row>
    <row r="89" spans="1:36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</row>
    <row r="91" spans="1:36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</row>
    <row r="94" spans="1:36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</row>
    <row r="95" spans="1:36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</row>
    <row r="96" spans="1:36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</row>
    <row r="99" spans="1:36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</row>
    <row r="100" spans="1:36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</row>
    <row r="101" spans="1:36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</row>
    <row r="102" spans="1:36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</row>
    <row r="105" spans="1:36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</row>
    <row r="106" spans="1:36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</row>
    <row r="107" spans="1:36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</row>
    <row r="110" spans="1:36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</row>
    <row r="111" spans="1:36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</row>
    <row r="113" spans="1:36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</row>
    <row r="116" spans="1:36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</row>
    <row r="117" spans="1:36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</row>
    <row r="118" spans="1:36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</row>
    <row r="119" spans="1:36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</row>
    <row r="122" spans="1:36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</row>
    <row r="123" spans="1:36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</row>
    <row r="124" spans="1:36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</row>
    <row r="127" spans="1:36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</row>
    <row r="128" spans="1:36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</row>
    <row r="129" spans="1:36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</row>
    <row r="132" spans="1:36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</row>
    <row r="133" spans="1:36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</row>
    <row r="134" spans="1:36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</row>
    <row r="137" spans="1:36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</row>
    <row r="138" spans="1:36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</row>
    <row r="139" spans="1:36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</row>
    <row r="142" spans="1:36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</row>
    <row r="143" spans="1:36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</row>
    <row r="144" spans="1:36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</row>
    <row r="147" spans="1:36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</row>
    <row r="148" spans="1:36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</row>
    <row r="149" spans="1:36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</row>
    <row r="152" spans="1:36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</row>
    <row r="153" spans="1:36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</row>
    <row r="154" spans="1:36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</row>
    <row r="157" spans="1:36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</row>
    <row r="158" spans="1:36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</row>
    <row r="159" spans="1:36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  <row r="161" spans="1:36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</row>
    <row r="162" spans="1:36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</row>
    <row r="163" spans="1:36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</row>
    <row r="164" spans="1:36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</row>
    <row r="165" spans="1:36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</row>
    <row r="166" spans="1:36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</row>
    <row r="167" spans="1:36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</row>
    <row r="168" spans="1:36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</row>
    <row r="169" spans="1:36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</row>
    <row r="170" spans="1:36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</row>
    <row r="171" spans="1:36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</row>
    <row r="172" spans="1:36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</row>
    <row r="173" spans="1:36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</row>
    <row r="174" spans="1:36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</row>
    <row r="175" spans="1:36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</row>
    <row r="176" spans="1:36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</row>
    <row r="177" spans="1:36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</row>
    <row r="178" spans="1:36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</row>
    <row r="179" spans="1:36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</row>
    <row r="180" spans="1:36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</row>
    <row r="181" spans="1:36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</row>
    <row r="182" spans="1:36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</row>
    <row r="183" spans="1:36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</row>
    <row r="184" spans="1:36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</row>
    <row r="185" spans="1:36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</row>
    <row r="186" spans="1:36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</row>
    <row r="187" spans="1:36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</row>
    <row r="188" spans="1:36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</row>
    <row r="189" spans="1:36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</row>
    <row r="190" spans="1:36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</row>
    <row r="191" spans="1:36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</row>
    <row r="192" spans="1:36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</row>
    <row r="193" spans="1:36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</row>
    <row r="194" spans="1:36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</row>
    <row r="195" spans="1:36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</row>
    <row r="196" spans="1:36">
      <c r="A196" s="15"/>
      <c r="B196" s="15"/>
      <c r="C196" s="15"/>
      <c r="D196" s="15"/>
      <c r="E196" s="15"/>
      <c r="F196" s="15"/>
      <c r="G196" s="15"/>
      <c r="H196" s="15"/>
      <c r="I196" s="15"/>
    </row>
    <row r="197" spans="1:36">
      <c r="A197" s="15"/>
      <c r="B197" s="15"/>
      <c r="C197" s="15"/>
      <c r="D197" s="15"/>
      <c r="E197" s="15"/>
      <c r="F197" s="15"/>
      <c r="G197" s="15"/>
      <c r="H197" s="15"/>
      <c r="I197" s="15"/>
    </row>
    <row r="198" spans="1:36">
      <c r="A198" s="15"/>
      <c r="B198" s="15"/>
      <c r="C198" s="15"/>
      <c r="D198" s="15"/>
      <c r="E198" s="15"/>
      <c r="F198" s="15"/>
      <c r="G198" s="15"/>
      <c r="H198" s="15"/>
      <c r="I198" s="15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autoPageBreaks="0" fitToPage="1"/>
  </sheetPr>
  <dimension ref="A1:BE470"/>
  <sheetViews>
    <sheetView showGridLines="0" tabSelected="1" zoomScaleNormal="100" zoomScaleSheetLayoutView="100" workbookViewId="0">
      <selection activeCell="G8" sqref="G8:M8"/>
    </sheetView>
  </sheetViews>
  <sheetFormatPr baseColWidth="10" defaultColWidth="11.42578125" defaultRowHeight="12.75"/>
  <cols>
    <col min="1" max="1" width="3.140625" style="22" customWidth="1"/>
    <col min="2" max="2" width="4.42578125" style="22" customWidth="1"/>
    <col min="3" max="3" width="4.28515625" style="22" customWidth="1"/>
    <col min="4" max="4" width="3.140625" style="22" customWidth="1"/>
    <col min="5" max="5" width="11.42578125" style="22"/>
    <col min="6" max="7" width="4.42578125" style="22" customWidth="1"/>
    <col min="8" max="8" width="3.140625" style="22" customWidth="1"/>
    <col min="9" max="9" width="7" style="22" bestFit="1" customWidth="1"/>
    <col min="10" max="10" width="3" style="22" customWidth="1"/>
    <col min="11" max="11" width="6.7109375" style="22" customWidth="1"/>
    <col min="12" max="12" width="4.42578125" style="22" customWidth="1"/>
    <col min="13" max="13" width="4.140625" style="22" customWidth="1"/>
    <col min="14" max="14" width="4.42578125" style="22" customWidth="1"/>
    <col min="15" max="15" width="3.42578125" style="22" customWidth="1"/>
    <col min="16" max="17" width="4.42578125" style="22" customWidth="1"/>
    <col min="18" max="18" width="4.7109375" style="22" customWidth="1"/>
    <col min="19" max="19" width="8.7109375" style="22" customWidth="1"/>
    <col min="20" max="20" width="16.42578125" style="22" customWidth="1"/>
    <col min="21" max="21" width="4" style="22" customWidth="1"/>
    <col min="22" max="22" width="5" style="22" customWidth="1"/>
    <col min="23" max="23" width="4.28515625" style="22" customWidth="1"/>
    <col min="24" max="24" width="5.42578125" style="22" customWidth="1"/>
    <col min="25" max="25" width="4.140625" style="22" customWidth="1"/>
    <col min="26" max="26" width="4.85546875" style="22" customWidth="1"/>
    <col min="27" max="27" width="1.42578125" style="22" customWidth="1"/>
    <col min="28" max="28" width="5" style="22" customWidth="1"/>
    <col min="29" max="42" width="7.7109375" style="22" customWidth="1"/>
    <col min="43" max="16384" width="11.42578125" style="22"/>
  </cols>
  <sheetData>
    <row r="1" spans="1:54" ht="23.25" customHeight="1">
      <c r="A1" s="64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</row>
    <row r="2" spans="1:54" ht="16.5" customHeight="1">
      <c r="A2" s="33"/>
      <c r="B2" s="221" t="s">
        <v>150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33"/>
      <c r="V2" s="33"/>
      <c r="W2" s="33"/>
      <c r="X2" s="33"/>
      <c r="Y2" s="33"/>
      <c r="Z2" s="33"/>
      <c r="AA2" s="33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</row>
    <row r="3" spans="1:54" ht="23.25">
      <c r="B3" s="34" t="s">
        <v>264</v>
      </c>
      <c r="C3" s="34"/>
      <c r="D3" s="34"/>
      <c r="V3" s="22" t="s">
        <v>265</v>
      </c>
      <c r="Y3" s="219" t="s">
        <v>270</v>
      </c>
      <c r="Z3" s="220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</row>
    <row r="4" spans="1:54" ht="6.7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</row>
    <row r="5" spans="1:54" ht="6.75" customHeight="1"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</row>
    <row r="6" spans="1:54">
      <c r="B6" s="74" t="s">
        <v>0</v>
      </c>
      <c r="C6" s="74"/>
      <c r="D6" s="74"/>
      <c r="E6" s="74"/>
      <c r="F6" s="74"/>
      <c r="G6" s="74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</row>
    <row r="7" spans="1:54" ht="6.75" customHeight="1"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</row>
    <row r="8" spans="1:54" ht="15" customHeight="1">
      <c r="B8" s="17" t="s">
        <v>64</v>
      </c>
      <c r="C8" s="17"/>
      <c r="D8" s="17"/>
      <c r="E8" s="17"/>
      <c r="F8" s="1"/>
      <c r="G8" s="212"/>
      <c r="H8" s="213"/>
      <c r="I8" s="213"/>
      <c r="J8" s="213"/>
      <c r="K8" s="213"/>
      <c r="L8" s="213"/>
      <c r="M8" s="213"/>
      <c r="N8" s="80"/>
      <c r="O8" s="225" t="s">
        <v>65</v>
      </c>
      <c r="P8" s="225"/>
      <c r="Q8" s="225"/>
      <c r="R8" s="225"/>
      <c r="S8" s="225"/>
      <c r="T8" s="212"/>
      <c r="U8" s="212"/>
      <c r="V8" s="212"/>
      <c r="W8" s="212"/>
      <c r="X8" s="212"/>
      <c r="Y8" s="212"/>
      <c r="Z8" s="212"/>
      <c r="AA8" s="74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</row>
    <row r="9" spans="1:54" ht="4.5" customHeight="1"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11"/>
      <c r="P9" s="11"/>
      <c r="Q9" s="11"/>
      <c r="R9" s="11"/>
      <c r="S9" s="11"/>
      <c r="T9" s="74"/>
      <c r="U9" s="74"/>
      <c r="V9" s="74"/>
      <c r="W9" s="74"/>
      <c r="X9" s="74"/>
      <c r="Y9" s="74"/>
      <c r="Z9" s="74"/>
      <c r="AA9" s="74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</row>
    <row r="10" spans="1:54" ht="15">
      <c r="B10" s="17" t="s">
        <v>68</v>
      </c>
      <c r="C10" s="17"/>
      <c r="D10" s="17"/>
      <c r="E10" s="17"/>
      <c r="F10" s="17"/>
      <c r="G10" s="212"/>
      <c r="H10" s="213"/>
      <c r="I10" s="213"/>
      <c r="J10" s="213"/>
      <c r="K10" s="213"/>
      <c r="L10" s="213"/>
      <c r="M10" s="213"/>
      <c r="N10" s="80"/>
      <c r="O10" s="11" t="s">
        <v>66</v>
      </c>
      <c r="P10" s="11"/>
      <c r="Q10" s="11"/>
      <c r="R10" s="11"/>
      <c r="S10" s="11"/>
      <c r="T10" s="212"/>
      <c r="U10" s="212"/>
      <c r="V10" s="212"/>
      <c r="W10" s="212"/>
      <c r="X10" s="212"/>
      <c r="Y10" s="212"/>
      <c r="Z10" s="212"/>
      <c r="AA10" s="74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</row>
    <row r="11" spans="1:54" ht="5.25" customHeight="1"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11"/>
      <c r="P11" s="11"/>
      <c r="Q11" s="11"/>
      <c r="R11" s="11"/>
      <c r="S11" s="11"/>
      <c r="T11" s="74"/>
      <c r="U11" s="74"/>
      <c r="V11" s="74"/>
      <c r="W11" s="74"/>
      <c r="X11" s="74"/>
      <c r="Y11" s="74"/>
      <c r="Z11" s="74"/>
      <c r="AA11" s="74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</row>
    <row r="12" spans="1:54" ht="15">
      <c r="B12" s="17" t="s">
        <v>69</v>
      </c>
      <c r="C12" s="17"/>
      <c r="D12" s="17"/>
      <c r="E12" s="17"/>
      <c r="F12" s="17"/>
      <c r="G12" s="212"/>
      <c r="H12" s="213"/>
      <c r="I12" s="213"/>
      <c r="J12" s="213"/>
      <c r="K12" s="213"/>
      <c r="L12" s="213"/>
      <c r="M12" s="213"/>
      <c r="N12" s="80"/>
      <c r="O12" s="11" t="s">
        <v>67</v>
      </c>
      <c r="P12" s="80"/>
      <c r="Q12" s="80"/>
      <c r="R12" s="80"/>
      <c r="S12" s="80"/>
      <c r="T12" s="212"/>
      <c r="U12" s="212"/>
      <c r="V12" s="212"/>
      <c r="W12" s="212"/>
      <c r="X12" s="212"/>
      <c r="Y12" s="212"/>
      <c r="Z12" s="212"/>
      <c r="AA12" s="74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</row>
    <row r="13" spans="1:54" ht="4.5" customHeight="1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</row>
    <row r="14" spans="1:54" ht="12.75" customHeight="1">
      <c r="B14" s="1" t="s">
        <v>71</v>
      </c>
      <c r="C14" s="1"/>
      <c r="D14" s="1"/>
      <c r="E14" s="1"/>
      <c r="F14" s="1"/>
      <c r="G14" s="214"/>
      <c r="H14" s="215"/>
      <c r="I14" s="215"/>
      <c r="J14" s="215"/>
      <c r="K14" s="215"/>
      <c r="L14" s="21"/>
      <c r="M14" s="1" t="s">
        <v>70</v>
      </c>
      <c r="N14" s="1"/>
      <c r="O14" s="214"/>
      <c r="P14" s="215"/>
      <c r="Q14" s="215"/>
      <c r="R14" s="215"/>
      <c r="S14" s="215"/>
      <c r="T14" s="1" t="s">
        <v>178</v>
      </c>
      <c r="U14" s="214"/>
      <c r="V14" s="214"/>
      <c r="W14" s="214"/>
      <c r="X14" s="214"/>
      <c r="Y14" s="214"/>
      <c r="Z14" s="214"/>
      <c r="AA14" s="74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</row>
    <row r="15" spans="1:54" ht="14.25">
      <c r="B15" s="3"/>
      <c r="C15" s="3"/>
      <c r="D15" s="3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74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</row>
    <row r="16" spans="1:54" ht="6.75" customHeight="1">
      <c r="B16" s="1"/>
      <c r="C16" s="1"/>
      <c r="D16" s="1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</row>
    <row r="17" spans="1:54" ht="12.75" customHeight="1">
      <c r="B17" s="74" t="s">
        <v>190</v>
      </c>
      <c r="C17" s="1"/>
      <c r="D17" s="1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</row>
    <row r="18" spans="1:54" ht="6.75" customHeight="1">
      <c r="B18" s="1"/>
      <c r="C18" s="1"/>
      <c r="D18" s="1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</row>
    <row r="19" spans="1:54" ht="15">
      <c r="B19" s="17" t="s">
        <v>68</v>
      </c>
      <c r="C19" s="17"/>
      <c r="D19" s="17"/>
      <c r="E19" s="17"/>
      <c r="F19" s="17"/>
      <c r="G19" s="212"/>
      <c r="H19" s="213"/>
      <c r="I19" s="213"/>
      <c r="J19" s="213"/>
      <c r="K19" s="213"/>
      <c r="L19" s="213"/>
      <c r="M19" s="213"/>
      <c r="N19" s="80"/>
      <c r="O19" s="11" t="s">
        <v>66</v>
      </c>
      <c r="P19" s="11"/>
      <c r="Q19" s="11"/>
      <c r="R19" s="11"/>
      <c r="S19" s="11"/>
      <c r="T19" s="212"/>
      <c r="U19" s="212"/>
      <c r="V19" s="212"/>
      <c r="W19" s="212"/>
      <c r="X19" s="212"/>
      <c r="Y19" s="212"/>
      <c r="Z19" s="212"/>
      <c r="AA19" s="74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</row>
    <row r="20" spans="1:54" ht="4.5" customHeight="1"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11"/>
      <c r="P20" s="11"/>
      <c r="Q20" s="11"/>
      <c r="R20" s="11"/>
      <c r="S20" s="11"/>
      <c r="T20" s="74"/>
      <c r="U20" s="74"/>
      <c r="V20" s="74"/>
      <c r="W20" s="74"/>
      <c r="X20" s="74"/>
      <c r="Y20" s="74"/>
      <c r="Z20" s="74"/>
      <c r="AA20" s="74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</row>
    <row r="21" spans="1:54" ht="15">
      <c r="B21" s="17" t="s">
        <v>69</v>
      </c>
      <c r="C21" s="17"/>
      <c r="D21" s="17"/>
      <c r="E21" s="17"/>
      <c r="F21" s="17"/>
      <c r="G21" s="212"/>
      <c r="H21" s="213"/>
      <c r="I21" s="213"/>
      <c r="J21" s="213"/>
      <c r="K21" s="213"/>
      <c r="L21" s="213"/>
      <c r="M21" s="213"/>
      <c r="N21" s="80"/>
      <c r="O21" s="11" t="s">
        <v>67</v>
      </c>
      <c r="P21" s="80"/>
      <c r="Q21" s="80"/>
      <c r="R21" s="80"/>
      <c r="S21" s="80"/>
      <c r="T21" s="212"/>
      <c r="U21" s="212"/>
      <c r="V21" s="212"/>
      <c r="W21" s="212"/>
      <c r="X21" s="212"/>
      <c r="Y21" s="212"/>
      <c r="Z21" s="212"/>
      <c r="AA21" s="74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</row>
    <row r="22" spans="1:54" ht="6.75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74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</row>
    <row r="23" spans="1:54" ht="6.75" customHeight="1">
      <c r="B23" s="1"/>
      <c r="C23" s="1"/>
      <c r="D23" s="1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</row>
    <row r="24" spans="1:54">
      <c r="B24" s="74" t="s">
        <v>1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</row>
    <row r="25" spans="1:54" ht="6.75" customHeight="1"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</row>
    <row r="26" spans="1:54" ht="15" customHeight="1">
      <c r="B26" s="17" t="s">
        <v>64</v>
      </c>
      <c r="C26" s="17"/>
      <c r="D26" s="17"/>
      <c r="E26" s="17"/>
      <c r="F26" s="1"/>
      <c r="G26" s="212"/>
      <c r="H26" s="213"/>
      <c r="I26" s="213"/>
      <c r="J26" s="213"/>
      <c r="K26" s="213"/>
      <c r="L26" s="213"/>
      <c r="M26" s="213"/>
      <c r="N26" s="80"/>
      <c r="O26" s="225" t="s">
        <v>65</v>
      </c>
      <c r="P26" s="225"/>
      <c r="Q26" s="225"/>
      <c r="R26" s="225"/>
      <c r="S26" s="225"/>
      <c r="T26" s="212"/>
      <c r="U26" s="212"/>
      <c r="V26" s="212"/>
      <c r="W26" s="212"/>
      <c r="X26" s="212"/>
      <c r="Y26" s="212"/>
      <c r="Z26" s="212"/>
      <c r="AA26" s="74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</row>
    <row r="27" spans="1:54" ht="4.5" customHeight="1"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11"/>
      <c r="P27" s="11"/>
      <c r="Q27" s="11"/>
      <c r="R27" s="11"/>
      <c r="S27" s="11"/>
      <c r="T27" s="74"/>
      <c r="U27" s="74"/>
      <c r="V27" s="74"/>
      <c r="W27" s="74"/>
      <c r="X27" s="74"/>
      <c r="Y27" s="74"/>
      <c r="Z27" s="74"/>
      <c r="AA27" s="74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</row>
    <row r="28" spans="1:54" ht="15">
      <c r="A28" s="74" t="s">
        <v>4</v>
      </c>
      <c r="B28" s="17" t="s">
        <v>198</v>
      </c>
      <c r="C28" s="17"/>
      <c r="D28" s="17"/>
      <c r="E28" s="35"/>
      <c r="F28" s="7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1"/>
      <c r="T28" s="201" t="s">
        <v>196</v>
      </c>
      <c r="U28" s="201"/>
      <c r="V28" s="212"/>
      <c r="W28" s="217"/>
      <c r="X28" s="217"/>
      <c r="Y28" s="217"/>
      <c r="Z28" s="217"/>
      <c r="AA28" s="74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</row>
    <row r="29" spans="1:54" ht="4.5" customHeight="1"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</row>
    <row r="30" spans="1:54" ht="15">
      <c r="B30" s="1" t="s">
        <v>268</v>
      </c>
      <c r="C30" s="17"/>
      <c r="D30" s="17"/>
      <c r="E30" s="17"/>
      <c r="F30" s="17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T30" s="219" t="s">
        <v>197</v>
      </c>
      <c r="U30" s="220"/>
      <c r="V30" s="213"/>
      <c r="W30" s="213"/>
      <c r="X30" s="213"/>
      <c r="Y30" s="213"/>
      <c r="Z30" s="213"/>
      <c r="AA30" s="74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</row>
    <row r="31" spans="1:54" ht="4.5" customHeight="1"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</row>
    <row r="32" spans="1:54" ht="14.25">
      <c r="B32" s="1" t="s">
        <v>71</v>
      </c>
      <c r="C32" s="1"/>
      <c r="D32" s="1"/>
      <c r="E32" s="1"/>
      <c r="F32" s="1"/>
      <c r="G32" s="214"/>
      <c r="H32" s="215"/>
      <c r="I32" s="215"/>
      <c r="J32" s="215"/>
      <c r="K32" s="215"/>
      <c r="L32" s="1"/>
      <c r="M32" s="1" t="s">
        <v>70</v>
      </c>
      <c r="N32" s="1"/>
      <c r="O32" s="214"/>
      <c r="P32" s="215"/>
      <c r="Q32" s="215"/>
      <c r="R32" s="215"/>
      <c r="S32" s="215"/>
      <c r="T32" s="14"/>
      <c r="U32" s="223"/>
      <c r="V32" s="224"/>
      <c r="W32" s="224"/>
      <c r="X32" s="224"/>
      <c r="Y32" s="224"/>
      <c r="Z32" s="224"/>
      <c r="AA32" s="74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</row>
    <row r="33" spans="1:54" ht="6.75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74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</row>
    <row r="34" spans="1:54" ht="6.75" customHeight="1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74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</row>
    <row r="35" spans="1:54" ht="15">
      <c r="B35" s="1" t="s">
        <v>5</v>
      </c>
      <c r="C35" s="1"/>
      <c r="D35" s="1"/>
      <c r="E35" s="1"/>
      <c r="G35" s="1" t="s">
        <v>6</v>
      </c>
      <c r="H35" s="1"/>
      <c r="I35" s="1"/>
      <c r="J35" s="1"/>
      <c r="K35" s="36"/>
      <c r="L35" s="82"/>
      <c r="M35" s="1"/>
      <c r="N35" s="1"/>
      <c r="O35" s="1"/>
      <c r="P35" s="1"/>
      <c r="Q35" s="1"/>
      <c r="R35" s="1"/>
      <c r="S35" s="1"/>
      <c r="T35" s="1"/>
      <c r="U35" s="180"/>
      <c r="W35" s="218" t="s">
        <v>179</v>
      </c>
      <c r="X35" s="218"/>
      <c r="Y35" s="218"/>
      <c r="AC35" s="15"/>
      <c r="AD35" s="15" t="str">
        <f>IF(U35="X","Einfamilienhaus",IF(U37="X","Wohnung im Mehrfamilienhaus - Erdgeschoss/Souterrain",IF(U39="X","Wohnung im Mehrfamilienhaus - Ober-/Dachgeschoss","")))</f>
        <v/>
      </c>
      <c r="AE35" s="15"/>
      <c r="AF35" s="15"/>
      <c r="AG35" s="15"/>
      <c r="AH35" s="15" t="str">
        <f>IF(U35="x","Einfamilienhaus",IF(U37="x","Ständig bewohnte Wohnung (Erdgeschoss/Keller) in einem Mehrfamilienhaus",IF(U39="x","Ständig bewohnte Wohnung (Obergeschoss) in einem Mehrfamilienhaus","")))</f>
        <v/>
      </c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</row>
    <row r="36" spans="1:54" ht="6.75" customHeight="1">
      <c r="B36" s="216" t="s">
        <v>133</v>
      </c>
      <c r="C36" s="216"/>
      <c r="D36" s="216"/>
      <c r="E36" s="216"/>
      <c r="G36" s="1"/>
      <c r="H36" s="1"/>
      <c r="I36" s="1"/>
      <c r="J36" s="1"/>
      <c r="K36" s="1"/>
      <c r="L36" s="37"/>
      <c r="M36" s="1"/>
      <c r="N36" s="1"/>
      <c r="O36" s="1"/>
      <c r="P36" s="1"/>
      <c r="Q36" s="1"/>
      <c r="R36" s="1"/>
      <c r="S36" s="1"/>
      <c r="T36" s="1"/>
      <c r="U36" s="5"/>
      <c r="W36" s="218"/>
      <c r="X36" s="218"/>
      <c r="Y36" s="218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</row>
    <row r="37" spans="1:54" ht="15">
      <c r="B37" s="216"/>
      <c r="C37" s="216"/>
      <c r="D37" s="216"/>
      <c r="E37" s="216"/>
      <c r="G37" s="1" t="s">
        <v>63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80"/>
      <c r="W37" s="218"/>
      <c r="X37" s="218"/>
      <c r="Y37" s="218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</row>
    <row r="38" spans="1:54" ht="6.75" customHeight="1"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W38" s="218"/>
      <c r="X38" s="218"/>
      <c r="Y38" s="218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</row>
    <row r="39" spans="1:54" ht="15">
      <c r="G39" s="1" t="s">
        <v>48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80"/>
      <c r="W39" s="218"/>
      <c r="X39" s="218"/>
      <c r="Y39" s="218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</row>
    <row r="40" spans="1:54" ht="6.75" customHeight="1"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</row>
    <row r="41" spans="1:54" ht="14.25">
      <c r="B41" s="74"/>
      <c r="C41" s="74"/>
      <c r="D41" s="74"/>
      <c r="G41" s="1" t="s">
        <v>7</v>
      </c>
      <c r="Q41" s="14"/>
      <c r="R41" s="1"/>
      <c r="S41" s="1"/>
      <c r="T41" s="1"/>
      <c r="U41" s="197"/>
      <c r="V41" s="198"/>
      <c r="W41" s="198"/>
      <c r="X41" s="95" t="s">
        <v>8</v>
      </c>
      <c r="Y41" s="71"/>
      <c r="Z41" s="71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</row>
    <row r="42" spans="1:54" ht="6.75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74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</row>
    <row r="43" spans="1:54" ht="6.75" customHeight="1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74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</row>
    <row r="44" spans="1:54" ht="15.75">
      <c r="B44" s="8" t="s">
        <v>62</v>
      </c>
      <c r="C44" s="9"/>
      <c r="D44" s="9"/>
      <c r="E44" s="9"/>
      <c r="F44" s="9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</row>
    <row r="45" spans="1:54" ht="3.6" customHeight="1">
      <c r="B45" s="38"/>
      <c r="C45" s="39"/>
      <c r="D45" s="1"/>
      <c r="E45" s="1"/>
      <c r="F45" s="1"/>
      <c r="G45" s="1"/>
      <c r="H45" s="1"/>
      <c r="I45" s="1"/>
      <c r="J45" s="1"/>
      <c r="K45" s="1"/>
      <c r="L45" s="1"/>
      <c r="M45" s="40"/>
      <c r="N45" s="40"/>
      <c r="O45" s="40"/>
      <c r="P45" s="40"/>
      <c r="Q45" s="40"/>
      <c r="T45" s="18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</row>
    <row r="46" spans="1:54" s="1" customFormat="1" ht="14.25" customHeight="1">
      <c r="A46" s="22"/>
      <c r="B46" s="41" t="s">
        <v>16</v>
      </c>
      <c r="C46" s="1" t="s">
        <v>61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176"/>
      <c r="U46" s="170"/>
      <c r="V46" s="170"/>
      <c r="W46" s="170"/>
      <c r="X46" s="171"/>
      <c r="Y46" s="172"/>
      <c r="Z46" s="172"/>
      <c r="AA46" s="172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5"/>
      <c r="AT46" s="15"/>
      <c r="AU46" s="15"/>
      <c r="AV46" s="15"/>
      <c r="AW46" s="15"/>
      <c r="AX46" s="15"/>
      <c r="AY46" s="15"/>
      <c r="AZ46" s="15"/>
      <c r="BA46" s="15"/>
      <c r="BB46" s="15"/>
    </row>
    <row r="47" spans="1:54" s="1" customFormat="1" ht="6.75" customHeight="1">
      <c r="A47" s="22"/>
      <c r="B47" s="74"/>
      <c r="C47" s="42"/>
      <c r="M47" s="74"/>
      <c r="N47" s="74"/>
      <c r="O47" s="74"/>
      <c r="P47" s="74"/>
      <c r="Q47" s="74"/>
      <c r="T47" s="21"/>
      <c r="X47" s="21"/>
      <c r="Y47" s="21"/>
      <c r="Z47" s="21"/>
      <c r="AA47" s="21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5"/>
      <c r="AT47" s="15"/>
      <c r="AU47" s="15"/>
      <c r="AV47" s="15"/>
      <c r="AW47" s="15"/>
      <c r="AX47" s="15"/>
      <c r="AY47" s="15"/>
      <c r="AZ47" s="15"/>
      <c r="BA47" s="15"/>
      <c r="BB47" s="15"/>
    </row>
    <row r="48" spans="1:54" s="1" customFormat="1" ht="0.75" customHeight="1">
      <c r="A48" s="22"/>
      <c r="B48" s="74"/>
      <c r="C48" s="42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T48" s="21"/>
      <c r="X48" s="21"/>
      <c r="Y48" s="21"/>
      <c r="Z48" s="21"/>
      <c r="AA48" s="21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5"/>
      <c r="AT48" s="15"/>
      <c r="AU48" s="15"/>
      <c r="AV48" s="15"/>
      <c r="AW48" s="15"/>
      <c r="AX48" s="15"/>
      <c r="AY48" s="15"/>
      <c r="AZ48" s="15"/>
      <c r="BA48" s="15"/>
      <c r="BB48" s="15"/>
    </row>
    <row r="49" spans="1:54" s="1" customFormat="1" ht="14.25" customHeight="1">
      <c r="A49" s="22"/>
      <c r="B49" s="41" t="s">
        <v>15</v>
      </c>
      <c r="C49" s="196" t="s">
        <v>226</v>
      </c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X49" s="21"/>
      <c r="Y49" s="21"/>
      <c r="Z49" s="21"/>
      <c r="AA49" s="21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5"/>
      <c r="AT49" s="15"/>
      <c r="AU49" s="15"/>
      <c r="AV49" s="15"/>
      <c r="AW49" s="15"/>
      <c r="AX49" s="15"/>
      <c r="AY49" s="15"/>
      <c r="AZ49" s="15"/>
      <c r="BA49" s="15"/>
      <c r="BB49" s="15"/>
    </row>
    <row r="50" spans="1:54" s="1" customFormat="1" ht="6.75" customHeight="1">
      <c r="A50" s="22"/>
      <c r="B50" s="74"/>
      <c r="C50" s="42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T50" s="21"/>
      <c r="X50" s="21"/>
      <c r="Y50" s="21"/>
      <c r="Z50" s="21"/>
      <c r="AA50" s="21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5"/>
      <c r="AT50" s="15"/>
      <c r="AU50" s="15"/>
      <c r="AV50" s="15"/>
      <c r="AW50" s="15"/>
      <c r="AX50" s="15"/>
      <c r="AY50" s="15"/>
      <c r="AZ50" s="15"/>
      <c r="BA50" s="15"/>
      <c r="BB50" s="15"/>
    </row>
    <row r="51" spans="1:54" s="1" customFormat="1" ht="14.25" customHeight="1">
      <c r="A51" s="22"/>
      <c r="B51" s="74"/>
      <c r="C51" s="44" t="s">
        <v>230</v>
      </c>
      <c r="M51" s="19"/>
      <c r="N51" s="19"/>
      <c r="O51" s="19"/>
      <c r="P51" s="19"/>
      <c r="T51" s="176"/>
      <c r="U51" s="99"/>
      <c r="V51" s="99"/>
      <c r="W51" s="99"/>
      <c r="X51" s="21"/>
      <c r="Y51" s="21"/>
      <c r="Z51" s="21"/>
      <c r="AA51" s="21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5"/>
      <c r="AT51" s="15"/>
      <c r="AU51" s="15"/>
      <c r="AV51" s="15"/>
      <c r="AW51" s="15"/>
      <c r="AX51" s="15"/>
      <c r="AY51" s="15"/>
      <c r="AZ51" s="15"/>
      <c r="BA51" s="15"/>
      <c r="BB51" s="15"/>
    </row>
    <row r="52" spans="1:54" s="1" customFormat="1" ht="7.5" customHeight="1">
      <c r="A52" s="22"/>
      <c r="B52" s="74"/>
      <c r="C52" s="44"/>
      <c r="M52" s="19"/>
      <c r="N52" s="19"/>
      <c r="O52" s="19"/>
      <c r="P52" s="19"/>
      <c r="T52" s="21"/>
      <c r="X52" s="21"/>
      <c r="Y52" s="21"/>
      <c r="Z52" s="21"/>
      <c r="AA52" s="21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5"/>
      <c r="AT52" s="15"/>
      <c r="AU52" s="15"/>
      <c r="AV52" s="15"/>
      <c r="AW52" s="15"/>
      <c r="AX52" s="15"/>
      <c r="AY52" s="15"/>
      <c r="AZ52" s="15"/>
      <c r="BA52" s="15"/>
      <c r="BB52" s="15"/>
    </row>
    <row r="53" spans="1:54" s="1" customFormat="1" ht="14.25" customHeight="1">
      <c r="A53" s="22"/>
      <c r="B53" s="74"/>
      <c r="C53" s="177" t="s">
        <v>244</v>
      </c>
      <c r="D53" s="79"/>
      <c r="E53" s="79"/>
      <c r="F53" s="79"/>
      <c r="G53" s="79"/>
      <c r="H53" s="79"/>
      <c r="I53" s="79"/>
      <c r="J53" s="79"/>
      <c r="K53" s="79"/>
      <c r="L53" s="193"/>
      <c r="M53" s="199"/>
      <c r="N53" s="199"/>
      <c r="O53" s="200"/>
      <c r="P53" s="19"/>
      <c r="T53" s="21"/>
      <c r="X53" s="21"/>
      <c r="Y53" s="21"/>
      <c r="Z53" s="21"/>
      <c r="AA53" s="21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5"/>
      <c r="AT53" s="15"/>
      <c r="AU53" s="15"/>
      <c r="AV53" s="15"/>
      <c r="AW53" s="15"/>
      <c r="AX53" s="15"/>
      <c r="AY53" s="15"/>
      <c r="AZ53" s="15"/>
      <c r="BA53" s="15"/>
      <c r="BB53" s="15"/>
    </row>
    <row r="54" spans="1:54" s="1" customFormat="1" ht="6" customHeight="1">
      <c r="A54" s="22"/>
      <c r="B54" s="74"/>
      <c r="C54" s="78"/>
      <c r="D54" s="79"/>
      <c r="E54" s="79"/>
      <c r="F54" s="79"/>
      <c r="G54" s="79"/>
      <c r="H54" s="79"/>
      <c r="I54" s="79"/>
      <c r="J54" s="79"/>
      <c r="K54" s="79"/>
      <c r="L54" s="104"/>
      <c r="M54" s="170"/>
      <c r="N54" s="170"/>
      <c r="O54" s="170"/>
      <c r="P54" s="19"/>
      <c r="T54" s="21"/>
      <c r="X54" s="21"/>
      <c r="Y54" s="21"/>
      <c r="Z54" s="21"/>
      <c r="AA54" s="21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5"/>
      <c r="AT54" s="15"/>
      <c r="AU54" s="15"/>
      <c r="AV54" s="15"/>
      <c r="AW54" s="15"/>
      <c r="AX54" s="15"/>
      <c r="AY54" s="15"/>
      <c r="AZ54" s="15"/>
      <c r="BA54" s="15"/>
      <c r="BB54" s="15"/>
    </row>
    <row r="55" spans="1:54" s="1" customFormat="1" ht="14.25" customHeight="1">
      <c r="A55" s="22"/>
      <c r="B55" s="74"/>
      <c r="C55" s="44" t="s">
        <v>231</v>
      </c>
      <c r="M55" s="19"/>
      <c r="N55" s="19"/>
      <c r="O55" s="19"/>
      <c r="P55" s="19"/>
      <c r="T55" s="176"/>
      <c r="U55" s="99"/>
      <c r="V55" s="99"/>
      <c r="W55" s="99"/>
      <c r="X55" s="21"/>
      <c r="Y55" s="21"/>
      <c r="Z55" s="21"/>
      <c r="AA55" s="21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5"/>
      <c r="AT55" s="15"/>
      <c r="AU55" s="15"/>
      <c r="AV55" s="15"/>
      <c r="AW55" s="15"/>
      <c r="AX55" s="15"/>
      <c r="AY55" s="15"/>
      <c r="AZ55" s="15"/>
      <c r="BA55" s="15"/>
      <c r="BB55" s="15"/>
    </row>
    <row r="56" spans="1:54" s="1" customFormat="1" ht="4.5" customHeight="1">
      <c r="A56" s="22"/>
      <c r="B56" s="74"/>
      <c r="C56" s="78"/>
      <c r="D56" s="79"/>
      <c r="E56" s="79"/>
      <c r="F56" s="79"/>
      <c r="G56" s="79"/>
      <c r="H56" s="79"/>
      <c r="I56" s="79"/>
      <c r="J56" s="79"/>
      <c r="K56" s="79"/>
      <c r="L56" s="104"/>
      <c r="M56" s="104"/>
      <c r="N56" s="104"/>
      <c r="O56" s="104"/>
      <c r="P56" s="19"/>
      <c r="T56" s="21"/>
      <c r="X56" s="21"/>
      <c r="Y56" s="21"/>
      <c r="Z56" s="21"/>
      <c r="AA56" s="21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5"/>
      <c r="AT56" s="15"/>
      <c r="AU56" s="15"/>
      <c r="AV56" s="15"/>
      <c r="AW56" s="15"/>
      <c r="AX56" s="15"/>
      <c r="AY56" s="15"/>
      <c r="AZ56" s="15"/>
      <c r="BA56" s="15"/>
      <c r="BB56" s="15"/>
    </row>
    <row r="57" spans="1:54" s="1" customFormat="1" ht="14.25" customHeight="1">
      <c r="A57" s="22"/>
      <c r="B57" s="74"/>
      <c r="C57" s="177" t="s">
        <v>244</v>
      </c>
      <c r="D57" s="79"/>
      <c r="E57" s="79"/>
      <c r="F57" s="79"/>
      <c r="G57" s="79"/>
      <c r="H57" s="79"/>
      <c r="I57" s="79"/>
      <c r="J57" s="79"/>
      <c r="K57" s="79"/>
      <c r="L57" s="193"/>
      <c r="M57" s="199"/>
      <c r="N57" s="199"/>
      <c r="O57" s="200"/>
      <c r="P57" s="19"/>
      <c r="T57" s="21"/>
      <c r="X57" s="21"/>
      <c r="Y57" s="21"/>
      <c r="Z57" s="21"/>
      <c r="AA57" s="21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5"/>
      <c r="AT57" s="15"/>
      <c r="AU57" s="15"/>
      <c r="AV57" s="15"/>
      <c r="AW57" s="15"/>
      <c r="AX57" s="15"/>
      <c r="AY57" s="15"/>
      <c r="AZ57" s="15"/>
      <c r="BA57" s="15"/>
      <c r="BB57" s="15"/>
    </row>
    <row r="58" spans="1:54" s="1" customFormat="1" ht="7.5" customHeight="1">
      <c r="A58" s="22"/>
      <c r="B58" s="74"/>
      <c r="C58" s="44"/>
      <c r="M58" s="19"/>
      <c r="N58" s="19"/>
      <c r="O58" s="19"/>
      <c r="P58" s="19"/>
      <c r="T58" s="21"/>
      <c r="X58" s="21"/>
      <c r="Y58" s="21"/>
      <c r="Z58" s="21"/>
      <c r="AA58" s="21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5"/>
      <c r="AT58" s="15"/>
      <c r="AU58" s="15"/>
      <c r="AV58" s="15"/>
      <c r="AW58" s="15"/>
      <c r="AX58" s="15"/>
      <c r="AY58" s="15"/>
      <c r="AZ58" s="15"/>
      <c r="BA58" s="15"/>
      <c r="BB58" s="15"/>
    </row>
    <row r="59" spans="1:54" s="1" customFormat="1" ht="14.25" customHeight="1">
      <c r="A59" s="22"/>
      <c r="B59" s="74"/>
      <c r="C59" s="45" t="s">
        <v>200</v>
      </c>
      <c r="M59" s="19"/>
      <c r="N59" s="19"/>
      <c r="O59" s="19"/>
      <c r="P59" s="19"/>
      <c r="T59" s="176"/>
      <c r="X59" s="21"/>
      <c r="Y59" s="21"/>
      <c r="Z59" s="21"/>
      <c r="AA59" s="21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5"/>
      <c r="AT59" s="15"/>
      <c r="AU59" s="15"/>
      <c r="AV59" s="15"/>
      <c r="AW59" s="15"/>
      <c r="AX59" s="15"/>
      <c r="AY59" s="15"/>
      <c r="AZ59" s="15"/>
      <c r="BA59" s="15"/>
      <c r="BB59" s="15"/>
    </row>
    <row r="60" spans="1:54" s="1" customFormat="1" ht="6.75" customHeight="1">
      <c r="A60" s="22"/>
      <c r="B60" s="74"/>
      <c r="C60" s="45"/>
      <c r="M60" s="19"/>
      <c r="N60" s="19"/>
      <c r="O60" s="19"/>
      <c r="P60" s="19"/>
      <c r="T60" s="21"/>
      <c r="X60" s="21"/>
      <c r="Y60" s="21"/>
      <c r="Z60" s="21"/>
      <c r="AA60" s="21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5"/>
      <c r="AT60" s="15"/>
      <c r="AU60" s="15"/>
      <c r="AV60" s="15"/>
      <c r="AW60" s="15"/>
      <c r="AX60" s="15"/>
      <c r="AY60" s="15"/>
      <c r="AZ60" s="15"/>
      <c r="BA60" s="15"/>
      <c r="BB60" s="15"/>
    </row>
    <row r="61" spans="1:54" s="1" customFormat="1" ht="14.25" customHeight="1">
      <c r="A61" s="22"/>
      <c r="B61" s="74"/>
      <c r="C61" s="45" t="s">
        <v>232</v>
      </c>
      <c r="M61" s="19"/>
      <c r="N61" s="19"/>
      <c r="O61" s="19"/>
      <c r="P61" s="19"/>
      <c r="T61" s="176"/>
      <c r="X61" s="193">
        <f>T46+T51+T55+T59+T61</f>
        <v>0</v>
      </c>
      <c r="Y61" s="199"/>
      <c r="Z61" s="199"/>
      <c r="AA61" s="200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5"/>
      <c r="AT61" s="15"/>
      <c r="AU61" s="15"/>
      <c r="AV61" s="15"/>
      <c r="AW61" s="15"/>
      <c r="AX61" s="15"/>
      <c r="AY61" s="15"/>
      <c r="AZ61" s="15"/>
      <c r="BA61" s="15"/>
      <c r="BB61" s="15"/>
    </row>
    <row r="62" spans="1:54" s="1" customFormat="1" ht="6.75" customHeight="1">
      <c r="A62" s="22"/>
      <c r="B62" s="74"/>
      <c r="C62" s="45"/>
      <c r="M62" s="19"/>
      <c r="N62" s="19"/>
      <c r="O62" s="19"/>
      <c r="P62" s="19"/>
      <c r="T62" s="21"/>
      <c r="X62" s="21"/>
      <c r="Y62" s="21"/>
      <c r="Z62" s="21"/>
      <c r="AA62" s="21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5"/>
      <c r="AT62" s="15"/>
      <c r="AU62" s="15"/>
      <c r="AV62" s="15"/>
      <c r="AW62" s="15"/>
      <c r="AX62" s="15"/>
      <c r="AY62" s="15"/>
      <c r="AZ62" s="15"/>
      <c r="BA62" s="15"/>
      <c r="BB62" s="15"/>
    </row>
    <row r="63" spans="1:54" s="1" customFormat="1" ht="14.25" customHeight="1">
      <c r="A63" s="22"/>
      <c r="B63" s="46" t="s">
        <v>17</v>
      </c>
      <c r="C63" s="45" t="s">
        <v>134</v>
      </c>
      <c r="M63" s="19"/>
      <c r="N63" s="19"/>
      <c r="X63" s="21"/>
      <c r="Y63" s="21"/>
      <c r="Z63" s="21"/>
      <c r="AA63" s="21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5"/>
      <c r="AT63" s="15"/>
      <c r="AU63" s="15"/>
      <c r="AV63" s="15"/>
      <c r="AW63" s="15"/>
      <c r="AX63" s="15"/>
      <c r="AY63" s="15"/>
      <c r="AZ63" s="15"/>
      <c r="BA63" s="15"/>
      <c r="BB63" s="15"/>
    </row>
    <row r="64" spans="1:54" s="1" customFormat="1" ht="6.75" customHeight="1">
      <c r="A64" s="22"/>
      <c r="B64" s="64"/>
      <c r="C64" s="45"/>
      <c r="M64" s="19"/>
      <c r="N64" s="19"/>
      <c r="O64" s="19"/>
      <c r="P64" s="19"/>
      <c r="T64" s="21"/>
      <c r="X64" s="21"/>
      <c r="Y64" s="21"/>
      <c r="Z64" s="21"/>
      <c r="AA64" s="21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5"/>
      <c r="AT64" s="15"/>
      <c r="AU64" s="15"/>
      <c r="AV64" s="15"/>
      <c r="AW64" s="15"/>
      <c r="AX64" s="15"/>
      <c r="AY64" s="15"/>
      <c r="AZ64" s="15"/>
      <c r="BA64" s="15"/>
      <c r="BB64" s="15"/>
    </row>
    <row r="65" spans="1:54" s="1" customFormat="1" ht="14.25" customHeight="1">
      <c r="A65" s="22"/>
      <c r="B65" s="64"/>
      <c r="C65" s="45" t="s">
        <v>135</v>
      </c>
      <c r="M65" s="19"/>
      <c r="N65" s="19"/>
      <c r="O65" s="19"/>
      <c r="P65" s="19"/>
      <c r="T65" s="176"/>
      <c r="X65" s="21"/>
      <c r="Y65" s="21"/>
      <c r="Z65" s="21"/>
      <c r="AA65" s="21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5"/>
      <c r="AT65" s="15"/>
      <c r="AU65" s="15"/>
      <c r="AV65" s="15"/>
      <c r="AW65" s="15"/>
      <c r="AX65" s="15"/>
      <c r="AY65" s="15"/>
      <c r="AZ65" s="15"/>
      <c r="BA65" s="15"/>
      <c r="BB65" s="15"/>
    </row>
    <row r="66" spans="1:54" s="1" customFormat="1" ht="6.75" customHeight="1">
      <c r="A66" s="22"/>
      <c r="B66" s="64"/>
      <c r="C66" s="45"/>
      <c r="M66" s="19"/>
      <c r="N66" s="19"/>
      <c r="O66" s="19"/>
      <c r="P66" s="19"/>
      <c r="T66" s="21"/>
      <c r="X66" s="21"/>
      <c r="Y66" s="21"/>
      <c r="Z66" s="21"/>
      <c r="AA66" s="21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5"/>
      <c r="AT66" s="15"/>
      <c r="AU66" s="15"/>
      <c r="AV66" s="15"/>
      <c r="AW66" s="15"/>
      <c r="AX66" s="15"/>
      <c r="AY66" s="15"/>
      <c r="AZ66" s="15"/>
      <c r="BA66" s="15"/>
      <c r="BB66" s="15"/>
    </row>
    <row r="67" spans="1:54" s="1" customFormat="1" ht="14.25" customHeight="1">
      <c r="A67" s="22"/>
      <c r="B67" s="64"/>
      <c r="C67" s="45" t="s">
        <v>136</v>
      </c>
      <c r="M67" s="19"/>
      <c r="N67" s="19"/>
      <c r="O67" s="19"/>
      <c r="P67" s="19"/>
      <c r="T67" s="176"/>
      <c r="X67" s="21"/>
      <c r="Y67" s="21"/>
      <c r="Z67" s="21"/>
      <c r="AA67" s="21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5"/>
      <c r="AT67" s="15"/>
      <c r="AU67" s="15"/>
      <c r="AV67" s="15"/>
      <c r="AW67" s="15"/>
      <c r="AX67" s="15"/>
      <c r="AY67" s="15"/>
      <c r="AZ67" s="15"/>
      <c r="BA67" s="15"/>
      <c r="BB67" s="15"/>
    </row>
    <row r="68" spans="1:54" s="1" customFormat="1" ht="6.75" customHeight="1">
      <c r="A68" s="22"/>
      <c r="B68" s="64"/>
      <c r="C68" s="45"/>
      <c r="L68" s="96"/>
      <c r="M68" s="97"/>
      <c r="N68" s="97"/>
      <c r="O68" s="97"/>
      <c r="P68" s="19"/>
      <c r="T68" s="21"/>
      <c r="X68" s="21"/>
      <c r="Y68" s="21"/>
      <c r="Z68" s="21"/>
      <c r="AA68" s="21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5"/>
      <c r="AT68" s="15"/>
      <c r="AU68" s="15"/>
      <c r="AV68" s="15"/>
      <c r="AW68" s="15"/>
      <c r="AX68" s="15"/>
      <c r="AY68" s="15"/>
      <c r="AZ68" s="15"/>
      <c r="BA68" s="15"/>
      <c r="BB68" s="15"/>
    </row>
    <row r="69" spans="1:54" s="1" customFormat="1" ht="14.25" customHeight="1">
      <c r="A69" s="22"/>
      <c r="B69" s="64"/>
      <c r="C69" s="177" t="s">
        <v>244</v>
      </c>
      <c r="D69" s="79"/>
      <c r="E69" s="79"/>
      <c r="F69" s="79"/>
      <c r="G69" s="79"/>
      <c r="H69" s="79"/>
      <c r="I69" s="79"/>
      <c r="J69" s="79"/>
      <c r="K69" s="79"/>
      <c r="L69" s="193"/>
      <c r="M69" s="199"/>
      <c r="N69" s="199"/>
      <c r="O69" s="200"/>
      <c r="P69" s="19"/>
      <c r="T69" s="21"/>
      <c r="X69" s="193">
        <f>T65+T67</f>
        <v>0</v>
      </c>
      <c r="Y69" s="194"/>
      <c r="Z69" s="194"/>
      <c r="AA69" s="195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5"/>
      <c r="AT69" s="15"/>
      <c r="AU69" s="15"/>
      <c r="AV69" s="15"/>
      <c r="AW69" s="15"/>
      <c r="AX69" s="15"/>
      <c r="AY69" s="15"/>
      <c r="AZ69" s="15"/>
      <c r="BA69" s="15"/>
      <c r="BB69" s="15"/>
    </row>
    <row r="70" spans="1:54" s="1" customFormat="1" ht="6.75" customHeight="1">
      <c r="A70" s="22"/>
      <c r="B70" s="64"/>
      <c r="C70" s="44"/>
      <c r="L70" s="83"/>
      <c r="M70" s="83"/>
      <c r="N70" s="83"/>
      <c r="O70" s="83"/>
      <c r="P70" s="19"/>
      <c r="T70" s="21"/>
      <c r="X70" s="21"/>
      <c r="Y70" s="21"/>
      <c r="Z70" s="21"/>
      <c r="AA70" s="21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5"/>
      <c r="AT70" s="15"/>
      <c r="AU70" s="15"/>
      <c r="AV70" s="15"/>
      <c r="AW70" s="15"/>
      <c r="AX70" s="15"/>
      <c r="AY70" s="15"/>
      <c r="AZ70" s="15"/>
      <c r="BA70" s="15"/>
      <c r="BB70" s="15"/>
    </row>
    <row r="71" spans="1:54" s="1" customFormat="1" ht="14.25" customHeight="1">
      <c r="A71" s="22"/>
      <c r="B71" s="46" t="s">
        <v>18</v>
      </c>
      <c r="C71" s="45" t="s">
        <v>201</v>
      </c>
      <c r="M71" s="19"/>
      <c r="N71" s="19"/>
      <c r="O71" s="19"/>
      <c r="P71" s="19"/>
      <c r="T71" s="20"/>
      <c r="X71" s="193"/>
      <c r="Y71" s="199"/>
      <c r="Z71" s="199"/>
      <c r="AA71" s="200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5"/>
      <c r="AT71" s="15"/>
      <c r="AU71" s="15"/>
      <c r="AV71" s="15"/>
      <c r="AW71" s="15"/>
      <c r="AX71" s="15"/>
      <c r="AY71" s="15"/>
      <c r="AZ71" s="15"/>
      <c r="BA71" s="15"/>
      <c r="BB71" s="15"/>
    </row>
    <row r="72" spans="1:54" s="1" customFormat="1" ht="6.75" customHeight="1">
      <c r="A72" s="22"/>
      <c r="B72" s="64"/>
      <c r="C72" s="45"/>
      <c r="M72" s="19"/>
      <c r="N72" s="19"/>
      <c r="O72" s="19"/>
      <c r="P72" s="19"/>
      <c r="T72" s="21"/>
      <c r="X72" s="20"/>
      <c r="Y72" s="20"/>
      <c r="Z72" s="20"/>
      <c r="AA72" s="20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5"/>
      <c r="AT72" s="15"/>
      <c r="AU72" s="15"/>
      <c r="AV72" s="15"/>
      <c r="AW72" s="15"/>
      <c r="AX72" s="15"/>
      <c r="AY72" s="15"/>
      <c r="AZ72" s="15"/>
      <c r="BA72" s="15"/>
      <c r="BB72" s="15"/>
    </row>
    <row r="73" spans="1:54" s="1" customFormat="1" ht="14.25" customHeight="1">
      <c r="A73" s="22"/>
      <c r="B73" s="47" t="s">
        <v>19</v>
      </c>
      <c r="C73" s="44" t="s">
        <v>148</v>
      </c>
      <c r="M73" s="19"/>
      <c r="N73" s="19"/>
      <c r="O73" s="19"/>
      <c r="P73" s="19"/>
      <c r="T73" s="20"/>
      <c r="X73" s="193"/>
      <c r="Y73" s="199"/>
      <c r="Z73" s="199"/>
      <c r="AA73" s="200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5"/>
      <c r="AT73" s="15"/>
      <c r="AU73" s="15"/>
      <c r="AV73" s="15"/>
      <c r="AW73" s="15"/>
      <c r="AX73" s="15"/>
      <c r="AY73" s="15"/>
      <c r="AZ73" s="15"/>
      <c r="BA73" s="15"/>
      <c r="BB73" s="15"/>
    </row>
    <row r="74" spans="1:54" s="1" customFormat="1" ht="6.75" customHeight="1">
      <c r="A74" s="22"/>
      <c r="M74" s="19"/>
      <c r="N74" s="19"/>
      <c r="O74" s="19"/>
      <c r="P74" s="23"/>
      <c r="X74" s="21"/>
      <c r="Y74" s="21"/>
      <c r="Z74" s="21"/>
      <c r="AA74" s="21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5"/>
      <c r="AT74" s="15"/>
      <c r="AU74" s="15"/>
      <c r="AV74" s="15"/>
      <c r="AW74" s="15"/>
      <c r="AX74" s="15"/>
      <c r="AY74" s="15"/>
      <c r="AZ74" s="15"/>
      <c r="BA74" s="15"/>
      <c r="BB74" s="15"/>
    </row>
    <row r="75" spans="1:54" ht="15">
      <c r="C75" s="11" t="s">
        <v>20</v>
      </c>
      <c r="D75" s="10"/>
      <c r="E75" s="10"/>
      <c r="F75" s="10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193">
        <f>SUM(X46:AA73)</f>
        <v>0</v>
      </c>
      <c r="Y75" s="194"/>
      <c r="Z75" s="194"/>
      <c r="AA75" s="195"/>
      <c r="AB75" s="6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</row>
    <row r="76" spans="1:54" ht="6.75" customHeight="1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74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</row>
    <row r="77" spans="1:54" ht="6.75" customHeight="1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74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</row>
    <row r="78" spans="1:54" ht="15" customHeight="1">
      <c r="B78" s="8" t="s">
        <v>245</v>
      </c>
      <c r="C78" s="9"/>
      <c r="D78" s="9"/>
      <c r="E78" s="9"/>
      <c r="F78" s="9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</row>
    <row r="79" spans="1:54" ht="6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74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</row>
    <row r="80" spans="1:54" s="1" customFormat="1" ht="14.25" customHeight="1">
      <c r="A80" s="22"/>
      <c r="B80" s="48" t="s">
        <v>21</v>
      </c>
      <c r="C80" s="1" t="s">
        <v>251</v>
      </c>
      <c r="M80" s="19"/>
      <c r="N80" s="19"/>
      <c r="O80" s="19"/>
      <c r="P80" s="23"/>
      <c r="T80" s="102"/>
      <c r="U80" s="99"/>
      <c r="V80" s="99"/>
      <c r="W80" s="99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5"/>
      <c r="AT80" s="15"/>
      <c r="AU80" s="15"/>
      <c r="AV80" s="15"/>
      <c r="AW80" s="15"/>
      <c r="AX80" s="15"/>
      <c r="AY80" s="15"/>
      <c r="AZ80" s="15"/>
      <c r="BA80" s="15"/>
      <c r="BB80" s="15"/>
    </row>
    <row r="81" spans="1:54" s="1" customFormat="1" ht="6.75" customHeight="1">
      <c r="A81" s="22"/>
      <c r="B81" s="48"/>
      <c r="M81" s="19"/>
      <c r="N81" s="19"/>
      <c r="O81" s="19"/>
      <c r="P81" s="23"/>
      <c r="T81" s="20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5"/>
      <c r="AT81" s="15"/>
      <c r="AU81" s="15"/>
      <c r="AV81" s="15"/>
      <c r="AW81" s="15"/>
      <c r="AX81" s="15"/>
      <c r="AY81" s="15"/>
      <c r="AZ81" s="15"/>
      <c r="BA81" s="15"/>
      <c r="BB81" s="15"/>
    </row>
    <row r="82" spans="1:54" s="1" customFormat="1" ht="14.25" customHeight="1">
      <c r="A82" s="22"/>
      <c r="B82" s="48" t="s">
        <v>23</v>
      </c>
      <c r="C82" s="1" t="s">
        <v>252</v>
      </c>
      <c r="M82" s="19"/>
      <c r="N82" s="19"/>
      <c r="O82" s="19"/>
      <c r="P82" s="23"/>
      <c r="T82" s="20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5"/>
      <c r="AT82" s="15"/>
      <c r="AU82" s="15"/>
      <c r="AV82" s="15"/>
      <c r="AW82" s="15"/>
      <c r="AX82" s="15"/>
      <c r="AY82" s="15"/>
      <c r="AZ82" s="15"/>
      <c r="BA82" s="15"/>
      <c r="BB82" s="15"/>
    </row>
    <row r="83" spans="1:54" s="1" customFormat="1" ht="14.25" customHeight="1">
      <c r="A83" s="22"/>
      <c r="B83" s="48"/>
      <c r="C83" s="44" t="s">
        <v>137</v>
      </c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T83" s="102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5"/>
      <c r="AT83" s="15"/>
      <c r="AU83" s="15"/>
      <c r="AV83" s="15"/>
      <c r="AW83" s="15"/>
      <c r="AX83" s="15"/>
      <c r="AY83" s="15"/>
      <c r="AZ83" s="15"/>
      <c r="BA83" s="15"/>
      <c r="BB83" s="15"/>
    </row>
    <row r="84" spans="1:54" s="1" customFormat="1" ht="6.75" customHeight="1">
      <c r="A84" s="22"/>
      <c r="B84" s="48"/>
      <c r="C84" s="44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T84" s="20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5"/>
      <c r="AT84" s="15"/>
      <c r="AU84" s="15"/>
      <c r="AV84" s="15"/>
      <c r="AW84" s="15"/>
      <c r="AX84" s="15"/>
      <c r="AY84" s="15"/>
      <c r="AZ84" s="15"/>
      <c r="BA84" s="15"/>
      <c r="BB84" s="15"/>
    </row>
    <row r="85" spans="1:54" s="1" customFormat="1" ht="14.25" customHeight="1">
      <c r="A85" s="22"/>
      <c r="B85" s="48"/>
      <c r="C85" s="44" t="s">
        <v>138</v>
      </c>
      <c r="H85" s="205"/>
      <c r="I85" s="206"/>
      <c r="J85" s="206"/>
      <c r="K85" s="206"/>
      <c r="L85" s="206"/>
      <c r="M85" s="206"/>
      <c r="N85" s="206"/>
      <c r="O85" s="206"/>
      <c r="P85" s="206"/>
      <c r="Q85" s="206"/>
      <c r="R85" s="207"/>
      <c r="T85" s="102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5"/>
      <c r="AT85" s="15"/>
      <c r="AU85" s="15"/>
      <c r="AV85" s="15"/>
      <c r="AW85" s="15"/>
      <c r="AX85" s="15"/>
      <c r="AY85" s="15"/>
      <c r="AZ85" s="15"/>
      <c r="BA85" s="15"/>
      <c r="BB85" s="15"/>
    </row>
    <row r="86" spans="1:54" s="1" customFormat="1" ht="6.75" customHeight="1">
      <c r="A86" s="22"/>
      <c r="B86" s="48"/>
      <c r="M86" s="19"/>
      <c r="N86" s="19"/>
      <c r="O86" s="19"/>
      <c r="P86" s="23"/>
      <c r="T86" s="20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5"/>
      <c r="AT86" s="15"/>
      <c r="AU86" s="15"/>
      <c r="AV86" s="15"/>
      <c r="AW86" s="15"/>
      <c r="AX86" s="15"/>
      <c r="AY86" s="15"/>
      <c r="AZ86" s="15"/>
      <c r="BA86" s="15"/>
      <c r="BB86" s="15"/>
    </row>
    <row r="87" spans="1:54" s="1" customFormat="1" ht="14.25" customHeight="1">
      <c r="A87" s="22"/>
      <c r="B87" s="48" t="s">
        <v>24</v>
      </c>
      <c r="C87" s="1" t="s">
        <v>253</v>
      </c>
      <c r="M87" s="19"/>
      <c r="N87" s="19"/>
      <c r="O87" s="19"/>
      <c r="P87" s="23"/>
      <c r="T87" s="102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5"/>
      <c r="AT87" s="15"/>
      <c r="AU87" s="15"/>
      <c r="AV87" s="15"/>
      <c r="AW87" s="15"/>
      <c r="AX87" s="15"/>
      <c r="AY87" s="15"/>
      <c r="AZ87" s="15"/>
      <c r="BA87" s="15"/>
      <c r="BB87" s="15"/>
    </row>
    <row r="88" spans="1:54" s="1" customFormat="1" ht="4.5" customHeight="1">
      <c r="A88" s="22"/>
      <c r="B88" s="48"/>
      <c r="M88" s="19"/>
      <c r="N88" s="19"/>
      <c r="O88" s="19"/>
      <c r="P88" s="23"/>
      <c r="T88" s="20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5"/>
      <c r="AT88" s="15"/>
      <c r="AU88" s="15"/>
      <c r="AV88" s="15"/>
      <c r="AW88" s="15"/>
      <c r="AX88" s="15"/>
      <c r="AY88" s="15"/>
      <c r="AZ88" s="15"/>
      <c r="BA88" s="15"/>
      <c r="BB88" s="15"/>
    </row>
    <row r="89" spans="1:54" s="1" customFormat="1" ht="14.25" customHeight="1">
      <c r="A89" s="22"/>
      <c r="B89" s="48" t="s">
        <v>25</v>
      </c>
      <c r="C89" s="1" t="s">
        <v>159</v>
      </c>
      <c r="M89" s="19"/>
      <c r="N89" s="19"/>
      <c r="O89" s="19"/>
      <c r="P89" s="23"/>
      <c r="T89" s="102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5"/>
      <c r="AT89" s="15"/>
      <c r="AU89" s="15"/>
      <c r="AV89" s="15"/>
      <c r="AW89" s="15"/>
      <c r="AX89" s="15"/>
      <c r="AY89" s="15"/>
      <c r="AZ89" s="15"/>
      <c r="BA89" s="15"/>
      <c r="BB89" s="15"/>
    </row>
    <row r="90" spans="1:54" s="1" customFormat="1" ht="6.75" customHeight="1">
      <c r="A90" s="22"/>
      <c r="B90" s="48"/>
      <c r="M90" s="19"/>
      <c r="N90" s="19"/>
      <c r="O90" s="19"/>
      <c r="P90" s="23"/>
      <c r="T90" s="20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5"/>
      <c r="AT90" s="15"/>
      <c r="AU90" s="15"/>
      <c r="AV90" s="15"/>
      <c r="AW90" s="15"/>
      <c r="AX90" s="15"/>
      <c r="AY90" s="15"/>
      <c r="AZ90" s="15"/>
      <c r="BA90" s="15"/>
      <c r="BB90" s="15"/>
    </row>
    <row r="91" spans="1:54" s="1" customFormat="1" ht="14.25" customHeight="1">
      <c r="A91" s="22"/>
      <c r="B91" s="48" t="s">
        <v>26</v>
      </c>
      <c r="C91" s="1" t="s">
        <v>27</v>
      </c>
      <c r="M91" s="19"/>
      <c r="N91" s="19"/>
      <c r="O91" s="19"/>
      <c r="P91" s="23"/>
      <c r="T91" s="102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5"/>
      <c r="AT91" s="15"/>
      <c r="AU91" s="15"/>
      <c r="AV91" s="15"/>
      <c r="AW91" s="15"/>
      <c r="AX91" s="15"/>
      <c r="AY91" s="15"/>
      <c r="AZ91" s="15"/>
      <c r="BA91" s="15"/>
      <c r="BB91" s="15"/>
    </row>
    <row r="92" spans="1:54" s="1" customFormat="1" ht="6.75" customHeight="1">
      <c r="A92" s="22"/>
      <c r="B92" s="48"/>
      <c r="M92" s="19"/>
      <c r="N92" s="19"/>
      <c r="O92" s="19"/>
      <c r="P92" s="23"/>
      <c r="T92" s="20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5"/>
      <c r="AT92" s="15"/>
      <c r="AU92" s="15"/>
      <c r="AV92" s="15"/>
      <c r="AW92" s="15"/>
      <c r="AX92" s="15"/>
      <c r="AY92" s="15"/>
      <c r="AZ92" s="15"/>
      <c r="BA92" s="15"/>
      <c r="BB92" s="15"/>
    </row>
    <row r="93" spans="1:54" s="1" customFormat="1" ht="14.25" customHeight="1">
      <c r="A93" s="22"/>
      <c r="B93" s="48" t="s">
        <v>28</v>
      </c>
      <c r="C93" s="1" t="s">
        <v>29</v>
      </c>
      <c r="M93" s="19"/>
      <c r="N93" s="19"/>
      <c r="O93" s="19"/>
      <c r="P93" s="23"/>
      <c r="T93" s="102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5"/>
      <c r="AT93" s="15"/>
      <c r="AU93" s="15"/>
      <c r="AV93" s="15"/>
      <c r="AW93" s="15"/>
      <c r="AX93" s="15"/>
      <c r="AY93" s="15"/>
      <c r="AZ93" s="15"/>
      <c r="BA93" s="15"/>
      <c r="BB93" s="15"/>
    </row>
    <row r="94" spans="1:54" s="1" customFormat="1" ht="6.75" customHeight="1">
      <c r="A94" s="22"/>
      <c r="B94" s="48"/>
      <c r="M94" s="19"/>
      <c r="N94" s="19"/>
      <c r="O94" s="19"/>
      <c r="P94" s="23"/>
      <c r="T94" s="20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5"/>
      <c r="AT94" s="15"/>
      <c r="AU94" s="15"/>
      <c r="AV94" s="15"/>
      <c r="AW94" s="15"/>
      <c r="AX94" s="15"/>
      <c r="AY94" s="15"/>
      <c r="AZ94" s="15"/>
      <c r="BA94" s="15"/>
      <c r="BB94" s="15"/>
    </row>
    <row r="95" spans="1:54" s="1" customFormat="1" ht="14.25" customHeight="1">
      <c r="A95" s="22"/>
      <c r="B95" s="48" t="s">
        <v>30</v>
      </c>
      <c r="C95" s="1" t="s">
        <v>31</v>
      </c>
      <c r="M95" s="19"/>
      <c r="N95" s="19"/>
      <c r="O95" s="19"/>
      <c r="P95" s="23"/>
      <c r="T95" s="102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5"/>
      <c r="AT95" s="15"/>
      <c r="AU95" s="15"/>
      <c r="AV95" s="15"/>
      <c r="AW95" s="15"/>
      <c r="AX95" s="15"/>
      <c r="AY95" s="15"/>
      <c r="AZ95" s="15"/>
      <c r="BA95" s="15"/>
      <c r="BB95" s="15"/>
    </row>
    <row r="96" spans="1:54" s="1" customFormat="1" ht="6.75" customHeight="1">
      <c r="A96" s="22"/>
      <c r="B96" s="48"/>
      <c r="M96" s="19"/>
      <c r="N96" s="19"/>
      <c r="O96" s="19"/>
      <c r="P96" s="23"/>
      <c r="T96" s="20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5"/>
      <c r="AT96" s="15"/>
      <c r="AU96" s="15"/>
      <c r="AV96" s="15"/>
      <c r="AW96" s="15"/>
      <c r="AX96" s="15"/>
      <c r="AY96" s="15"/>
      <c r="AZ96" s="15"/>
      <c r="BA96" s="15"/>
      <c r="BB96" s="15"/>
    </row>
    <row r="97" spans="1:54" s="1" customFormat="1" ht="14.25" customHeight="1">
      <c r="A97" s="22"/>
      <c r="B97" s="48" t="s">
        <v>32</v>
      </c>
      <c r="C97" s="1" t="s">
        <v>160</v>
      </c>
      <c r="M97" s="19"/>
      <c r="N97" s="19"/>
      <c r="O97" s="19"/>
      <c r="P97" s="23"/>
      <c r="T97" s="102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5"/>
      <c r="AT97" s="15"/>
      <c r="AU97" s="15"/>
      <c r="AV97" s="15"/>
      <c r="AW97" s="15"/>
      <c r="AX97" s="15"/>
      <c r="AY97" s="15"/>
      <c r="AZ97" s="15"/>
      <c r="BA97" s="15"/>
      <c r="BB97" s="15"/>
    </row>
    <row r="98" spans="1:54" s="1" customFormat="1" ht="6.75" customHeight="1">
      <c r="A98" s="22"/>
      <c r="B98" s="48"/>
      <c r="M98" s="19"/>
      <c r="N98" s="19"/>
      <c r="O98" s="19"/>
      <c r="P98" s="23"/>
      <c r="T98" s="20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5"/>
      <c r="AT98" s="15"/>
      <c r="AU98" s="15"/>
      <c r="AV98" s="15"/>
      <c r="AW98" s="15"/>
      <c r="AX98" s="15"/>
      <c r="AY98" s="15"/>
      <c r="AZ98" s="15"/>
      <c r="BA98" s="15"/>
      <c r="BB98" s="15"/>
    </row>
    <row r="99" spans="1:54" s="1" customFormat="1" ht="14.25" customHeight="1">
      <c r="A99" s="22"/>
      <c r="B99" s="48" t="s">
        <v>33</v>
      </c>
      <c r="C99" s="1" t="s">
        <v>254</v>
      </c>
      <c r="M99" s="19"/>
      <c r="N99" s="19"/>
      <c r="O99" s="19"/>
      <c r="P99" s="23"/>
      <c r="T99" s="102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5"/>
      <c r="AT99" s="15"/>
      <c r="AU99" s="15"/>
      <c r="AV99" s="15"/>
      <c r="AW99" s="15"/>
      <c r="AX99" s="15"/>
      <c r="AY99" s="15"/>
      <c r="AZ99" s="15"/>
      <c r="BA99" s="15"/>
      <c r="BB99" s="15"/>
    </row>
    <row r="100" spans="1:54" s="1" customFormat="1" ht="6.75" customHeight="1">
      <c r="A100" s="22"/>
      <c r="B100" s="48"/>
      <c r="M100" s="19"/>
      <c r="N100" s="19"/>
      <c r="O100" s="19"/>
      <c r="P100" s="23"/>
      <c r="T100" s="20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</row>
    <row r="101" spans="1:54" s="1" customFormat="1" ht="14.25" customHeight="1">
      <c r="A101" s="22"/>
      <c r="B101" s="48" t="s">
        <v>34</v>
      </c>
      <c r="C101" s="1" t="s">
        <v>233</v>
      </c>
      <c r="M101" s="19"/>
      <c r="N101" s="19"/>
      <c r="O101" s="19"/>
      <c r="P101" s="23"/>
      <c r="T101" s="102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</row>
    <row r="102" spans="1:54" s="1" customFormat="1" ht="6.75" customHeight="1">
      <c r="A102" s="22"/>
      <c r="B102" s="48"/>
      <c r="M102" s="19"/>
      <c r="N102" s="19"/>
      <c r="O102" s="19"/>
      <c r="P102" s="23"/>
      <c r="T102" s="20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</row>
    <row r="103" spans="1:54" s="1" customFormat="1" ht="14.25" customHeight="1">
      <c r="A103" s="22"/>
      <c r="B103" s="49" t="s">
        <v>35</v>
      </c>
      <c r="C103" s="1" t="s">
        <v>202</v>
      </c>
      <c r="G103" s="67"/>
      <c r="H103" s="205"/>
      <c r="I103" s="206"/>
      <c r="J103" s="206"/>
      <c r="K103" s="206"/>
      <c r="L103" s="206"/>
      <c r="M103" s="206"/>
      <c r="N103" s="206"/>
      <c r="O103" s="206"/>
      <c r="P103" s="206"/>
      <c r="Q103" s="206"/>
      <c r="R103" s="207"/>
      <c r="T103" s="102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</row>
    <row r="104" spans="1:54" s="1" customFormat="1" ht="6.75" customHeight="1">
      <c r="A104" s="22"/>
      <c r="M104" s="19"/>
      <c r="N104" s="19"/>
      <c r="O104" s="19"/>
      <c r="P104" s="23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</row>
    <row r="105" spans="1:54" s="1" customFormat="1" ht="12.75" customHeight="1">
      <c r="A105" s="22"/>
      <c r="C105" s="17" t="s">
        <v>36</v>
      </c>
      <c r="M105" s="19"/>
      <c r="N105" s="19"/>
      <c r="O105" s="19"/>
      <c r="P105" s="23"/>
      <c r="W105" s="19"/>
      <c r="X105" s="193">
        <f>T80+T83+T85+T87+T89+T91+T93+T95+T97+T99+T101+T103</f>
        <v>0</v>
      </c>
      <c r="Y105" s="208"/>
      <c r="Z105" s="208"/>
      <c r="AA105" s="209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</row>
    <row r="106" spans="1:54" ht="6.75" customHeight="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74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</row>
    <row r="107" spans="1:54" ht="6.75" customHeight="1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74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</row>
    <row r="108" spans="1:54" ht="15.75">
      <c r="B108" s="8" t="s">
        <v>37</v>
      </c>
      <c r="C108" s="9"/>
      <c r="D108" s="9"/>
      <c r="E108" s="9"/>
      <c r="F108" s="9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</row>
    <row r="109" spans="1:54" ht="4.5" customHeight="1">
      <c r="B109" s="8"/>
      <c r="C109" s="9"/>
      <c r="D109" s="9"/>
      <c r="E109" s="9"/>
      <c r="F109" s="9"/>
      <c r="I109" s="53"/>
      <c r="M109" s="53"/>
      <c r="N109" s="53"/>
      <c r="O109" s="53"/>
      <c r="P109" s="53"/>
      <c r="Q109" s="53"/>
      <c r="T109" s="54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</row>
    <row r="110" spans="1:54" ht="14.25" customHeight="1">
      <c r="B110" s="8"/>
      <c r="C110" s="50" t="s">
        <v>234</v>
      </c>
      <c r="D110" s="9"/>
      <c r="E110" s="9"/>
      <c r="F110" s="9"/>
      <c r="G110" s="24"/>
      <c r="H110" s="24"/>
      <c r="I110" s="51">
        <v>1300</v>
      </c>
      <c r="J110" s="25" t="s">
        <v>38</v>
      </c>
      <c r="K110" s="210"/>
      <c r="L110" s="211"/>
      <c r="M110" s="31" t="s">
        <v>39</v>
      </c>
      <c r="N110" s="52"/>
      <c r="O110" s="52"/>
      <c r="P110" s="52"/>
      <c r="Q110" s="52"/>
      <c r="R110" s="24"/>
      <c r="S110" s="24"/>
      <c r="T110" s="102">
        <f>SUM(K110)*1300</f>
        <v>0</v>
      </c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</row>
    <row r="111" spans="1:54" ht="5.25" customHeight="1">
      <c r="B111" s="8"/>
      <c r="C111" s="9"/>
      <c r="D111" s="9"/>
      <c r="E111" s="9"/>
      <c r="F111" s="9"/>
      <c r="I111" s="53"/>
      <c r="M111" s="53"/>
      <c r="N111" s="53"/>
      <c r="O111" s="53"/>
      <c r="P111" s="53"/>
      <c r="Q111" s="53"/>
      <c r="T111" s="54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</row>
    <row r="112" spans="1:54" ht="14.25" customHeight="1">
      <c r="B112" s="8"/>
      <c r="C112" s="50" t="s">
        <v>235</v>
      </c>
      <c r="D112" s="9"/>
      <c r="E112" s="9"/>
      <c r="F112" s="9"/>
      <c r="G112" s="24"/>
      <c r="H112" s="24"/>
      <c r="I112" s="51">
        <v>2000</v>
      </c>
      <c r="J112" s="25" t="s">
        <v>38</v>
      </c>
      <c r="K112" s="210"/>
      <c r="L112" s="211"/>
      <c r="M112" s="31" t="s">
        <v>39</v>
      </c>
      <c r="N112" s="55"/>
      <c r="O112" s="52"/>
      <c r="P112" s="52"/>
      <c r="Q112" s="52"/>
      <c r="R112" s="24"/>
      <c r="S112" s="24"/>
      <c r="T112" s="102">
        <f>SUM(K112)*2000</f>
        <v>0</v>
      </c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</row>
    <row r="113" spans="1:54" ht="6" customHeight="1">
      <c r="B113" s="8"/>
      <c r="C113" s="50"/>
      <c r="D113" s="9"/>
      <c r="E113" s="9"/>
      <c r="F113" s="9"/>
      <c r="G113" s="24"/>
      <c r="H113" s="24"/>
      <c r="I113" s="26"/>
      <c r="J113" s="25"/>
      <c r="K113" s="24"/>
      <c r="M113" s="25"/>
      <c r="N113" s="71"/>
      <c r="O113" s="71"/>
      <c r="P113" s="71"/>
      <c r="Q113" s="71"/>
      <c r="R113" s="24"/>
      <c r="S113" s="24"/>
      <c r="T113" s="26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</row>
    <row r="114" spans="1:54" ht="13.5" customHeight="1">
      <c r="B114" s="8"/>
      <c r="C114" s="50" t="s">
        <v>236</v>
      </c>
      <c r="D114" s="9"/>
      <c r="E114" s="9"/>
      <c r="F114" s="9"/>
      <c r="G114" s="24"/>
      <c r="H114" s="24"/>
      <c r="I114" s="26"/>
      <c r="J114" s="25"/>
      <c r="K114" s="202">
        <v>0</v>
      </c>
      <c r="L114" s="203"/>
      <c r="M114" s="203"/>
      <c r="N114" s="203"/>
      <c r="O114" s="204"/>
      <c r="P114" s="32" t="s">
        <v>3</v>
      </c>
      <c r="Q114" s="71"/>
      <c r="R114" s="24"/>
      <c r="S114" s="24"/>
      <c r="T114" s="26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</row>
    <row r="115" spans="1:54" ht="6.75" customHeight="1">
      <c r="C115" s="5"/>
      <c r="E115" s="74"/>
      <c r="Q115" s="5"/>
      <c r="R115" s="5"/>
      <c r="T115" s="7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</row>
    <row r="116" spans="1:54" s="1" customFormat="1" ht="15">
      <c r="A116" s="22"/>
      <c r="C116" s="17" t="s">
        <v>40</v>
      </c>
      <c r="M116" s="19"/>
      <c r="N116" s="19"/>
      <c r="O116" s="19"/>
      <c r="P116" s="23"/>
      <c r="W116" s="19"/>
      <c r="X116" s="193">
        <f>SUM(T109:T112)+K114</f>
        <v>0</v>
      </c>
      <c r="Y116" s="194"/>
      <c r="Z116" s="194"/>
      <c r="AA116" s="195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</row>
    <row r="117" spans="1:54" ht="6.75" customHeight="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74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</row>
    <row r="118" spans="1:54" ht="6.75" customHeight="1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74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</row>
    <row r="119" spans="1:54" ht="15.75">
      <c r="B119" s="8" t="s">
        <v>41</v>
      </c>
      <c r="C119" s="9"/>
      <c r="D119" s="9"/>
      <c r="E119" s="9"/>
      <c r="F119" s="9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</row>
    <row r="120" spans="1:54" ht="6" customHeigh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74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</row>
    <row r="121" spans="1:54" ht="14.25" customHeight="1">
      <c r="A121" s="12"/>
      <c r="B121" s="12"/>
      <c r="C121" s="27" t="s">
        <v>42</v>
      </c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5"/>
      <c r="T121" s="75"/>
      <c r="X121" s="193">
        <f>X116+X105+X75</f>
        <v>0</v>
      </c>
      <c r="Y121" s="194"/>
      <c r="Z121" s="194"/>
      <c r="AA121" s="19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</row>
    <row r="122" spans="1:54" ht="6.75" customHeight="1">
      <c r="A122" s="12"/>
      <c r="B122" s="12"/>
      <c r="C122" s="27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5"/>
      <c r="T122" s="75"/>
      <c r="X122" s="13"/>
      <c r="Y122" s="13"/>
      <c r="Z122" s="13"/>
      <c r="AA122" s="13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</row>
    <row r="123" spans="1:54" ht="15">
      <c r="A123" s="12"/>
      <c r="B123" s="12"/>
      <c r="C123" s="27" t="s">
        <v>43</v>
      </c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5"/>
      <c r="T123" s="75"/>
      <c r="X123" s="191" t="str">
        <f>IF(ISERROR(ROUNDUP(IF(X75*100/X121&lt;20,20,X75*100/X121),0)),"",ROUNDUP(IF(X75*100/X121&lt;20,20,X75*100/X121),0))</f>
        <v/>
      </c>
      <c r="Y123" s="192"/>
      <c r="Z123" s="63" t="s">
        <v>54</v>
      </c>
      <c r="AA123" s="62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</row>
    <row r="124" spans="1:54" ht="6.75" customHeight="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74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</row>
    <row r="125" spans="1:54" ht="6.75" customHeigh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74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</row>
    <row r="126" spans="1:54" ht="15.75">
      <c r="B126" s="8" t="s">
        <v>118</v>
      </c>
      <c r="C126" s="9"/>
      <c r="D126" s="9"/>
      <c r="E126" s="9"/>
      <c r="F126" s="9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</row>
    <row r="127" spans="1:54" ht="6.75" customHeight="1">
      <c r="B127" s="8"/>
      <c r="C127" s="9"/>
      <c r="D127" s="9"/>
      <c r="E127" s="9"/>
      <c r="F127" s="9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</row>
    <row r="128" spans="1:54" ht="15">
      <c r="A128" s="14"/>
      <c r="B128" s="27"/>
      <c r="C128" s="69" t="s">
        <v>104</v>
      </c>
      <c r="D128" s="27"/>
      <c r="E128" s="27"/>
      <c r="F128" s="27"/>
      <c r="G128" s="1"/>
      <c r="H128" s="1"/>
      <c r="I128" s="14"/>
      <c r="J128" s="14"/>
      <c r="K128" s="14"/>
      <c r="L128" s="14"/>
      <c r="M128" s="73"/>
      <c r="N128" s="74"/>
      <c r="O128" s="74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</row>
    <row r="129" spans="1:54" ht="1.35" customHeight="1">
      <c r="A129" s="14"/>
      <c r="B129" s="27"/>
      <c r="C129" s="69"/>
      <c r="D129" s="27"/>
      <c r="E129" s="27"/>
      <c r="F129" s="27"/>
      <c r="G129" s="1"/>
      <c r="H129" s="1"/>
      <c r="I129" s="14"/>
      <c r="J129" s="14"/>
      <c r="K129" s="14"/>
      <c r="L129" s="14"/>
      <c r="M129" s="73"/>
      <c r="N129" s="74"/>
      <c r="O129" s="74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</row>
    <row r="130" spans="1:54" ht="14.25">
      <c r="A130" s="14"/>
      <c r="B130" s="27"/>
      <c r="C130" s="27" t="s">
        <v>105</v>
      </c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</row>
    <row r="131" spans="1:54" ht="4.3499999999999996" customHeight="1">
      <c r="A131" s="14"/>
      <c r="B131" s="27"/>
      <c r="C131" s="27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</row>
    <row r="132" spans="1:54" ht="14.25">
      <c r="A132" s="14"/>
      <c r="B132" s="27"/>
      <c r="C132" s="60" t="s">
        <v>53</v>
      </c>
      <c r="D132" s="196" t="s">
        <v>106</v>
      </c>
      <c r="E132" s="196"/>
      <c r="F132" s="196"/>
      <c r="G132" s="196"/>
      <c r="H132" s="196"/>
      <c r="I132" s="196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V132" s="73"/>
      <c r="W132" s="5"/>
      <c r="X132" s="73"/>
      <c r="Z132" s="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</row>
    <row r="133" spans="1:54" ht="14.25">
      <c r="A133" s="14"/>
      <c r="B133" s="27"/>
      <c r="C133" s="1"/>
      <c r="D133" s="196" t="s">
        <v>107</v>
      </c>
      <c r="E133" s="196"/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196"/>
      <c r="R133" s="196"/>
      <c r="S133" s="196"/>
      <c r="T133" s="196"/>
      <c r="V133" s="73"/>
      <c r="W133" s="5"/>
      <c r="X133" s="73"/>
      <c r="Z133" s="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</row>
    <row r="134" spans="1:54" ht="14.25">
      <c r="A134" s="14"/>
      <c r="B134" s="27"/>
      <c r="C134" s="1"/>
      <c r="D134" s="234" t="s">
        <v>108</v>
      </c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  <c r="R134" s="234"/>
      <c r="S134" s="234"/>
      <c r="T134" s="1"/>
      <c r="V134" s="73" t="s">
        <v>44</v>
      </c>
      <c r="W134" s="181"/>
      <c r="X134" s="70"/>
      <c r="Y134" s="70" t="s">
        <v>192</v>
      </c>
      <c r="Z134" s="181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</row>
    <row r="135" spans="1:54" ht="1.5" customHeight="1">
      <c r="A135" s="14"/>
      <c r="B135" s="27"/>
      <c r="C135" s="27"/>
      <c r="D135" s="27"/>
      <c r="E135" s="27"/>
      <c r="F135" s="27"/>
      <c r="G135" s="27"/>
      <c r="H135" s="27"/>
      <c r="I135" s="14"/>
      <c r="J135" s="14"/>
      <c r="K135" s="14"/>
      <c r="L135" s="14"/>
      <c r="M135" s="5"/>
      <c r="N135" s="74"/>
      <c r="O135" s="74"/>
      <c r="P135" s="5"/>
      <c r="W135" s="5"/>
      <c r="Z135" s="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</row>
    <row r="136" spans="1:54" ht="3.6" customHeight="1">
      <c r="A136" s="14"/>
      <c r="B136" s="27"/>
      <c r="C136" s="30"/>
      <c r="D136" s="27"/>
      <c r="E136" s="27"/>
      <c r="F136" s="27"/>
      <c r="G136" s="27"/>
      <c r="H136" s="27"/>
      <c r="I136" s="14"/>
      <c r="J136" s="14"/>
      <c r="K136" s="14"/>
      <c r="L136" s="14"/>
      <c r="M136" s="5"/>
      <c r="P136" s="5"/>
      <c r="W136" s="5"/>
      <c r="Z136" s="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</row>
    <row r="137" spans="1:54" ht="13.35" customHeight="1">
      <c r="A137" s="14"/>
      <c r="B137" s="27"/>
      <c r="C137" s="60" t="s">
        <v>52</v>
      </c>
      <c r="D137" s="234" t="s">
        <v>119</v>
      </c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  <c r="R137" s="234"/>
      <c r="S137" s="234"/>
      <c r="T137" s="234"/>
      <c r="W137" s="5"/>
      <c r="Z137" s="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</row>
    <row r="138" spans="1:54" ht="15">
      <c r="A138" s="14"/>
      <c r="B138" s="27"/>
      <c r="C138" s="1"/>
      <c r="D138" s="1" t="s">
        <v>110</v>
      </c>
      <c r="E138" s="27"/>
      <c r="F138" s="27"/>
      <c r="G138" s="27"/>
      <c r="H138" s="27"/>
      <c r="I138" s="14"/>
      <c r="J138" s="14"/>
      <c r="K138" s="14"/>
      <c r="L138" s="14"/>
      <c r="M138" s="37"/>
      <c r="N138" s="1"/>
      <c r="O138" s="1"/>
      <c r="P138" s="37"/>
      <c r="Q138" s="1"/>
      <c r="V138" s="73" t="s">
        <v>44</v>
      </c>
      <c r="W138" s="181"/>
      <c r="X138" s="70"/>
      <c r="Y138" s="70" t="s">
        <v>192</v>
      </c>
      <c r="Z138" s="181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</row>
    <row r="139" spans="1:54" ht="14.25">
      <c r="A139" s="14"/>
      <c r="B139" s="27"/>
      <c r="C139" s="27"/>
      <c r="D139" s="27"/>
      <c r="E139" s="27"/>
      <c r="F139" s="27"/>
      <c r="G139" s="27"/>
      <c r="H139" s="27"/>
      <c r="I139" s="14"/>
      <c r="J139" s="14"/>
      <c r="K139" s="14"/>
      <c r="L139" s="14"/>
      <c r="M139" s="5"/>
      <c r="P139" s="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</row>
    <row r="140" spans="1:54" ht="15">
      <c r="A140" s="14"/>
      <c r="B140" s="27"/>
      <c r="C140" s="69" t="s">
        <v>121</v>
      </c>
      <c r="D140" s="27"/>
      <c r="E140" s="27"/>
      <c r="F140" s="27"/>
      <c r="G140" s="27"/>
      <c r="H140" s="27"/>
      <c r="I140" s="14"/>
      <c r="J140" s="14"/>
      <c r="K140" s="14"/>
      <c r="L140" s="14"/>
      <c r="M140" s="5"/>
      <c r="P140" s="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</row>
    <row r="141" spans="1:54" ht="3.6" customHeight="1">
      <c r="A141" s="14"/>
      <c r="B141" s="27"/>
      <c r="C141" s="69"/>
      <c r="D141" s="27"/>
      <c r="E141" s="27"/>
      <c r="F141" s="27"/>
      <c r="G141" s="27"/>
      <c r="H141" s="27"/>
      <c r="I141" s="14"/>
      <c r="J141" s="14"/>
      <c r="K141" s="14"/>
      <c r="L141" s="14"/>
      <c r="M141" s="5"/>
      <c r="P141" s="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</row>
    <row r="142" spans="1:54" ht="14.25">
      <c r="A142" s="14"/>
      <c r="B142" s="27"/>
      <c r="C142" s="27" t="s">
        <v>111</v>
      </c>
      <c r="V142" s="73"/>
      <c r="W142" s="5"/>
      <c r="X142" s="73"/>
      <c r="Z142" s="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</row>
    <row r="143" spans="1:54" ht="8.25" customHeight="1">
      <c r="A143" s="14"/>
      <c r="B143" s="27"/>
      <c r="C143" s="27"/>
      <c r="D143" s="27"/>
      <c r="E143" s="27"/>
      <c r="F143" s="27"/>
      <c r="G143" s="27"/>
      <c r="H143" s="27"/>
      <c r="I143" s="14"/>
      <c r="J143" s="14"/>
      <c r="K143" s="14"/>
      <c r="L143" s="14"/>
      <c r="M143" s="5"/>
      <c r="P143" s="5"/>
      <c r="W143" s="5"/>
      <c r="Z143" s="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</row>
    <row r="144" spans="1:54" ht="14.25">
      <c r="A144" s="14"/>
      <c r="B144" s="27"/>
      <c r="C144" s="60" t="s">
        <v>102</v>
      </c>
      <c r="D144" s="255" t="s">
        <v>169</v>
      </c>
      <c r="E144" s="255"/>
      <c r="F144" s="255"/>
      <c r="G144" s="255"/>
      <c r="H144" s="255"/>
      <c r="I144" s="255"/>
      <c r="J144" s="255"/>
      <c r="K144" s="255"/>
      <c r="L144" s="255"/>
      <c r="M144" s="255"/>
      <c r="N144" s="255"/>
      <c r="O144" s="255"/>
      <c r="P144" s="255"/>
      <c r="Q144" s="255"/>
      <c r="R144" s="255"/>
      <c r="S144" s="255"/>
      <c r="T144" s="255"/>
      <c r="V144" s="73" t="s">
        <v>44</v>
      </c>
      <c r="W144" s="181"/>
      <c r="X144" s="70"/>
      <c r="Y144" s="70" t="s">
        <v>192</v>
      </c>
      <c r="Z144" s="181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</row>
    <row r="145" spans="1:57" ht="6" customHeight="1">
      <c r="A145" s="14"/>
      <c r="B145" s="27"/>
      <c r="C145" s="61"/>
      <c r="D145" s="27"/>
      <c r="E145" s="27"/>
      <c r="F145" s="27"/>
      <c r="G145" s="27"/>
      <c r="H145" s="27"/>
      <c r="I145" s="14"/>
      <c r="J145" s="14"/>
      <c r="K145" s="14"/>
      <c r="L145" s="14"/>
      <c r="M145" s="5"/>
      <c r="P145" s="5"/>
      <c r="V145" s="73"/>
      <c r="W145" s="5"/>
      <c r="X145" s="73"/>
      <c r="Y145" s="71"/>
      <c r="Z145" s="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</row>
    <row r="146" spans="1:57" ht="14.25">
      <c r="A146" s="14"/>
      <c r="B146" s="27"/>
      <c r="C146" s="60" t="s">
        <v>101</v>
      </c>
      <c r="D146" s="234" t="s">
        <v>120</v>
      </c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  <c r="R146" s="234"/>
      <c r="S146" s="234"/>
      <c r="T146" s="234"/>
      <c r="X146" s="71"/>
      <c r="Y146" s="71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</row>
    <row r="147" spans="1:57" ht="14.25">
      <c r="A147" s="14"/>
      <c r="B147" s="27"/>
      <c r="C147" s="60"/>
      <c r="D147" s="1" t="s">
        <v>170</v>
      </c>
      <c r="V147" s="73" t="s">
        <v>44</v>
      </c>
      <c r="W147" s="181"/>
      <c r="X147" s="70"/>
      <c r="Y147" s="70" t="s">
        <v>192</v>
      </c>
      <c r="Z147" s="181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</row>
    <row r="148" spans="1:57" ht="5.0999999999999996" customHeight="1">
      <c r="A148" s="14"/>
      <c r="B148" s="27"/>
      <c r="C148" s="60"/>
      <c r="D148" s="27"/>
      <c r="E148" s="27"/>
      <c r="F148" s="27"/>
      <c r="G148" s="27"/>
      <c r="H148" s="27"/>
      <c r="I148" s="14"/>
      <c r="J148" s="14"/>
      <c r="K148" s="14"/>
      <c r="L148" s="14"/>
      <c r="M148" s="5"/>
      <c r="P148" s="5"/>
      <c r="V148" s="73"/>
      <c r="W148" s="5"/>
      <c r="X148" s="73"/>
      <c r="Y148" s="71"/>
      <c r="Z148" s="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</row>
    <row r="149" spans="1:57" ht="14.25">
      <c r="A149" s="14"/>
      <c r="B149" s="27"/>
      <c r="C149" s="60" t="s">
        <v>112</v>
      </c>
      <c r="D149" s="234" t="s">
        <v>171</v>
      </c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  <c r="R149" s="234"/>
      <c r="S149" s="234"/>
      <c r="T149" s="234"/>
      <c r="V149" s="73" t="s">
        <v>44</v>
      </c>
      <c r="W149" s="181"/>
      <c r="X149" s="70"/>
      <c r="Y149" s="70" t="s">
        <v>192</v>
      </c>
      <c r="Z149" s="181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</row>
    <row r="150" spans="1:57" ht="5.45" customHeight="1">
      <c r="A150" s="14"/>
      <c r="B150" s="27"/>
      <c r="C150" s="60"/>
      <c r="D150" s="27"/>
      <c r="V150" s="73"/>
      <c r="W150" s="5"/>
      <c r="X150" s="73"/>
      <c r="Y150" s="71"/>
      <c r="Z150" s="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</row>
    <row r="151" spans="1:57" ht="14.25">
      <c r="A151" s="14"/>
      <c r="B151" s="27"/>
      <c r="C151" s="60" t="s">
        <v>113</v>
      </c>
      <c r="D151" s="234" t="s">
        <v>172</v>
      </c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  <c r="R151" s="234"/>
      <c r="S151" s="234"/>
      <c r="T151" s="234"/>
      <c r="V151" s="73" t="s">
        <v>44</v>
      </c>
      <c r="W151" s="181"/>
      <c r="X151" s="70"/>
      <c r="Y151" s="70" t="s">
        <v>192</v>
      </c>
      <c r="Z151" s="181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</row>
    <row r="152" spans="1:57" ht="14.25">
      <c r="A152" s="14"/>
      <c r="B152" s="27"/>
      <c r="C152" s="60"/>
      <c r="D152" s="27"/>
      <c r="V152" s="73"/>
      <c r="W152" s="5"/>
      <c r="X152" s="73"/>
      <c r="Y152" s="71"/>
      <c r="Z152" s="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</row>
    <row r="153" spans="1:57" ht="15">
      <c r="A153" s="14"/>
      <c r="B153" s="27"/>
      <c r="C153" s="69" t="s">
        <v>114</v>
      </c>
      <c r="D153" s="27"/>
      <c r="E153" s="27"/>
      <c r="F153" s="27"/>
      <c r="G153" s="27"/>
      <c r="H153" s="27"/>
      <c r="I153" s="14"/>
      <c r="J153" s="14"/>
      <c r="K153" s="14"/>
      <c r="L153" s="14"/>
      <c r="M153" s="5"/>
      <c r="P153" s="5"/>
      <c r="X153" s="71"/>
      <c r="Y153" s="71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</row>
    <row r="154" spans="1:57" ht="3" customHeight="1">
      <c r="A154" s="14"/>
      <c r="B154" s="27"/>
      <c r="C154" s="60"/>
      <c r="D154" s="27"/>
      <c r="V154" s="73"/>
      <c r="W154" s="5"/>
      <c r="X154" s="73"/>
      <c r="Y154" s="71"/>
      <c r="Z154" s="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</row>
    <row r="155" spans="1:57" ht="14.25">
      <c r="A155" s="14"/>
      <c r="B155" s="27"/>
      <c r="C155" s="27" t="s">
        <v>115</v>
      </c>
      <c r="D155" s="74"/>
      <c r="E155" s="74"/>
      <c r="F155" s="74"/>
      <c r="G155" s="74"/>
      <c r="H155" s="74"/>
      <c r="I155" s="74"/>
      <c r="J155" s="74"/>
      <c r="K155" s="74"/>
      <c r="L155" s="74"/>
      <c r="V155" s="73"/>
      <c r="W155" s="5"/>
      <c r="X155" s="73"/>
      <c r="Y155" s="71"/>
      <c r="Z155" s="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</row>
    <row r="156" spans="1:57" ht="14.25">
      <c r="A156" s="14"/>
      <c r="B156" s="27"/>
      <c r="C156" s="1" t="s">
        <v>116</v>
      </c>
      <c r="D156" s="74"/>
      <c r="E156" s="74"/>
      <c r="F156" s="74"/>
      <c r="G156" s="74"/>
      <c r="H156" s="74"/>
      <c r="I156" s="74"/>
      <c r="J156" s="74"/>
      <c r="K156" s="74"/>
      <c r="L156" s="74"/>
      <c r="V156" s="73"/>
      <c r="W156" s="5"/>
      <c r="X156" s="73"/>
      <c r="Y156" s="71"/>
      <c r="Z156" s="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</row>
    <row r="157" spans="1:57" ht="14.25">
      <c r="A157" s="14"/>
      <c r="B157" s="27"/>
      <c r="C157" s="1" t="s">
        <v>117</v>
      </c>
      <c r="D157" s="27"/>
      <c r="E157" s="27"/>
      <c r="F157" s="27"/>
      <c r="G157" s="27"/>
      <c r="H157" s="27"/>
      <c r="I157" s="14"/>
      <c r="J157" s="28"/>
      <c r="K157" s="14"/>
      <c r="L157" s="21"/>
      <c r="M157" s="29"/>
      <c r="N157" s="75"/>
      <c r="O157" s="74"/>
      <c r="P157" s="5"/>
      <c r="V157" s="73" t="s">
        <v>44</v>
      </c>
      <c r="W157" s="181"/>
      <c r="X157" s="70"/>
      <c r="Y157" s="70" t="s">
        <v>192</v>
      </c>
      <c r="Z157" s="181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</row>
    <row r="158" spans="1:57" ht="6.75" customHeight="1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74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</row>
    <row r="159" spans="1:57" ht="6.75" customHeigh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74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</row>
    <row r="160" spans="1:57" ht="15.75">
      <c r="B160" s="8" t="s">
        <v>46</v>
      </c>
      <c r="C160" s="9"/>
      <c r="D160" s="9"/>
      <c r="E160" s="9"/>
      <c r="F160" s="9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</row>
    <row r="161" spans="1:57" ht="7.35" customHeight="1">
      <c r="B161" s="8"/>
      <c r="C161" s="9"/>
      <c r="D161" s="9"/>
      <c r="E161" s="9"/>
      <c r="F161" s="9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</row>
    <row r="162" spans="1:57" ht="15">
      <c r="A162" s="14"/>
      <c r="B162" s="27"/>
      <c r="C162" s="225" t="s">
        <v>164</v>
      </c>
      <c r="D162" s="225"/>
      <c r="E162" s="225"/>
      <c r="F162" s="225"/>
      <c r="G162" s="225"/>
      <c r="H162" s="225"/>
      <c r="I162" s="225"/>
      <c r="J162" s="225"/>
      <c r="K162" s="225"/>
      <c r="L162" s="225"/>
      <c r="M162" s="225"/>
      <c r="N162" s="225"/>
      <c r="O162" s="225"/>
      <c r="P162" s="225"/>
      <c r="Q162" s="225"/>
      <c r="R162" s="225"/>
      <c r="S162" s="225"/>
      <c r="T162" s="225"/>
      <c r="V162" s="73" t="s">
        <v>44</v>
      </c>
      <c r="W162" s="181"/>
      <c r="X162" s="73"/>
      <c r="Y162" s="70" t="s">
        <v>192</v>
      </c>
      <c r="Z162" s="181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</row>
    <row r="163" spans="1:57" ht="6.75" customHeight="1">
      <c r="A163" s="14"/>
      <c r="B163" s="27"/>
      <c r="C163" s="11"/>
      <c r="D163" s="27"/>
      <c r="E163" s="27"/>
      <c r="F163" s="27"/>
      <c r="G163" s="27"/>
      <c r="H163" s="27"/>
      <c r="I163" s="14"/>
      <c r="J163" s="14"/>
      <c r="K163" s="14"/>
      <c r="L163" s="14"/>
      <c r="M163" s="5"/>
      <c r="P163" s="5"/>
      <c r="V163" s="73"/>
      <c r="W163" s="5"/>
      <c r="X163" s="73"/>
      <c r="Z163" s="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</row>
    <row r="164" spans="1:57" ht="14.25">
      <c r="A164" s="14"/>
      <c r="B164" s="27"/>
      <c r="C164" s="219" t="s">
        <v>55</v>
      </c>
      <c r="D164" s="220"/>
      <c r="E164" s="244"/>
      <c r="F164" s="181"/>
      <c r="I164" s="219" t="s">
        <v>237</v>
      </c>
      <c r="J164" s="220"/>
      <c r="K164" s="244"/>
      <c r="L164" s="181"/>
      <c r="O164" s="219" t="s">
        <v>56</v>
      </c>
      <c r="P164" s="220"/>
      <c r="Q164" s="244"/>
      <c r="R164" s="181"/>
      <c r="V164" s="73"/>
      <c r="W164" s="5"/>
      <c r="X164" s="73"/>
      <c r="Z164" s="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</row>
    <row r="165" spans="1:57" ht="6.75" customHeight="1">
      <c r="A165" s="14"/>
      <c r="B165" s="27"/>
      <c r="C165" s="27"/>
      <c r="V165" s="73"/>
      <c r="W165" s="5"/>
      <c r="X165" s="73"/>
      <c r="Z165" s="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</row>
    <row r="166" spans="1:57" ht="14.25">
      <c r="A166" s="14"/>
      <c r="B166" s="27"/>
      <c r="C166" s="27" t="s">
        <v>166</v>
      </c>
      <c r="V166" s="73" t="s">
        <v>44</v>
      </c>
      <c r="W166" s="181"/>
      <c r="X166" s="73"/>
      <c r="Y166" s="70" t="s">
        <v>192</v>
      </c>
      <c r="Z166" s="181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</row>
    <row r="167" spans="1:57" ht="6.75" customHeight="1">
      <c r="A167" s="14"/>
      <c r="B167" s="27"/>
      <c r="C167" s="27"/>
      <c r="V167" s="73"/>
      <c r="W167" s="5"/>
      <c r="X167" s="73"/>
      <c r="Z167" s="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</row>
    <row r="168" spans="1:57" ht="14.25">
      <c r="A168" s="14"/>
      <c r="B168" s="27"/>
      <c r="C168" s="27" t="s">
        <v>167</v>
      </c>
      <c r="V168" s="73" t="s">
        <v>44</v>
      </c>
      <c r="W168" s="181"/>
      <c r="X168" s="73"/>
      <c r="Y168" s="70" t="s">
        <v>192</v>
      </c>
      <c r="Z168" s="181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</row>
    <row r="169" spans="1:57" ht="6.75" customHeight="1">
      <c r="A169" s="14"/>
      <c r="B169" s="27"/>
      <c r="C169" s="27"/>
      <c r="V169" s="73"/>
      <c r="W169" s="5"/>
      <c r="X169" s="73"/>
      <c r="Z169" s="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</row>
    <row r="170" spans="1:57" ht="29.25" customHeight="1">
      <c r="A170" s="14"/>
      <c r="B170" s="27"/>
      <c r="C170" s="254" t="s">
        <v>161</v>
      </c>
      <c r="D170" s="254"/>
      <c r="E170" s="254"/>
      <c r="F170" s="254"/>
      <c r="G170" s="254"/>
      <c r="H170" s="254"/>
      <c r="I170" s="254"/>
      <c r="J170" s="254"/>
      <c r="K170" s="254"/>
      <c r="L170" s="254"/>
      <c r="M170" s="254"/>
      <c r="N170" s="254"/>
      <c r="O170" s="254"/>
      <c r="P170" s="254"/>
      <c r="Q170" s="254"/>
      <c r="R170" s="254"/>
      <c r="S170" s="254"/>
      <c r="T170" s="254"/>
      <c r="U170" s="254"/>
      <c r="V170" s="254"/>
      <c r="W170" s="254"/>
      <c r="X170" s="254"/>
      <c r="Y170" s="254"/>
      <c r="Z170" s="254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</row>
    <row r="171" spans="1:57" ht="6.75" customHeight="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</row>
    <row r="172" spans="1:57" ht="20.25" customHeight="1">
      <c r="B172" s="8" t="s">
        <v>260</v>
      </c>
      <c r="C172" s="9"/>
      <c r="D172" s="9"/>
      <c r="E172" s="9"/>
      <c r="F172" s="9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</row>
    <row r="173" spans="1:57" ht="6.75" customHeight="1">
      <c r="B173" s="8"/>
      <c r="C173" s="9"/>
      <c r="D173" s="9"/>
      <c r="E173" s="9"/>
      <c r="F173" s="9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</row>
    <row r="174" spans="1:57" ht="12" customHeight="1">
      <c r="A174" s="14"/>
      <c r="B174" s="27"/>
      <c r="C174" s="11" t="s">
        <v>262</v>
      </c>
      <c r="D174" s="27"/>
      <c r="E174" s="27"/>
      <c r="F174" s="27"/>
      <c r="G174" s="27"/>
      <c r="H174" s="27"/>
      <c r="I174" s="14"/>
      <c r="J174" s="14"/>
      <c r="K174" s="14"/>
      <c r="L174" s="14"/>
      <c r="M174" s="5"/>
      <c r="P174" s="5"/>
      <c r="S174" s="43"/>
      <c r="V174" s="73" t="s">
        <v>44</v>
      </c>
      <c r="W174" s="181"/>
      <c r="X174" s="70"/>
      <c r="Y174" s="70" t="s">
        <v>192</v>
      </c>
      <c r="Z174" s="181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</row>
    <row r="175" spans="1:57" ht="10.5" customHeight="1">
      <c r="A175" s="14"/>
      <c r="B175" s="27"/>
      <c r="C175" s="11"/>
      <c r="D175" s="27"/>
      <c r="E175" s="27"/>
      <c r="F175" s="27"/>
      <c r="G175" s="27"/>
      <c r="H175" s="27"/>
      <c r="I175" s="14"/>
      <c r="J175" s="14"/>
      <c r="K175" s="14"/>
      <c r="L175" s="14"/>
      <c r="M175" s="5"/>
      <c r="P175" s="5"/>
      <c r="S175" s="43" t="s">
        <v>146</v>
      </c>
      <c r="V175" s="73"/>
      <c r="W175" s="5"/>
      <c r="X175" s="73"/>
      <c r="Z175" s="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</row>
    <row r="176" spans="1:57" ht="14.25">
      <c r="A176" s="14"/>
      <c r="B176" s="27"/>
      <c r="C176" s="234" t="s">
        <v>238</v>
      </c>
      <c r="D176" s="234"/>
      <c r="E176" s="234"/>
      <c r="F176" s="234"/>
      <c r="G176" s="234"/>
      <c r="H176" s="234"/>
      <c r="I176" s="234"/>
      <c r="J176" s="234"/>
      <c r="K176" s="234"/>
      <c r="L176" s="234"/>
      <c r="M176" s="234"/>
      <c r="N176" s="234"/>
      <c r="O176" s="234"/>
      <c r="P176" s="234"/>
      <c r="Q176" s="234"/>
      <c r="R176" s="243"/>
      <c r="S176" s="181" t="s">
        <v>239</v>
      </c>
      <c r="U176" s="74"/>
      <c r="V176" s="70" t="s">
        <v>194</v>
      </c>
      <c r="W176" s="241"/>
      <c r="X176" s="242"/>
      <c r="Y176" s="70" t="s">
        <v>58</v>
      </c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</row>
    <row r="177" spans="1:57" ht="6.75" customHeight="1">
      <c r="A177" s="14"/>
      <c r="B177" s="27"/>
      <c r="C177" s="27"/>
      <c r="S177" s="74"/>
      <c r="V177" s="73"/>
      <c r="W177" s="5"/>
      <c r="Z177" s="74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</row>
    <row r="178" spans="1:57" ht="14.25">
      <c r="A178" s="14"/>
      <c r="B178" s="27"/>
      <c r="C178" s="234" t="s">
        <v>57</v>
      </c>
      <c r="D178" s="235"/>
      <c r="E178" s="236"/>
      <c r="F178" s="181"/>
      <c r="I178" s="196" t="s">
        <v>59</v>
      </c>
      <c r="J178" s="235"/>
      <c r="K178" s="235"/>
      <c r="L178" s="236"/>
      <c r="M178" s="181"/>
      <c r="P178" s="196" t="s">
        <v>60</v>
      </c>
      <c r="Q178" s="196"/>
      <c r="R178" s="196"/>
      <c r="S178" s="196"/>
      <c r="T178" s="196"/>
      <c r="U178" s="5"/>
      <c r="V178" s="73" t="s">
        <v>44</v>
      </c>
      <c r="W178" s="181"/>
      <c r="X178" s="73"/>
      <c r="Y178" s="70" t="s">
        <v>192</v>
      </c>
      <c r="Z178" s="181"/>
      <c r="AC178" s="15"/>
      <c r="AD178" s="15"/>
      <c r="AE178" s="15"/>
      <c r="AF178" s="77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</row>
    <row r="179" spans="1:57" ht="6.75" customHeight="1">
      <c r="A179" s="14"/>
      <c r="B179" s="27"/>
      <c r="C179" s="27"/>
      <c r="F179" s="5"/>
      <c r="I179" s="1"/>
      <c r="M179" s="5"/>
      <c r="P179" s="1"/>
      <c r="U179" s="5"/>
      <c r="V179" s="73"/>
      <c r="W179" s="5"/>
      <c r="Z179" s="74"/>
      <c r="AC179" s="15"/>
      <c r="AD179" s="15"/>
      <c r="AE179" s="15"/>
      <c r="AF179" s="77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</row>
    <row r="180" spans="1:57" ht="14.25" customHeight="1">
      <c r="A180" s="14"/>
      <c r="B180" s="27"/>
      <c r="C180" s="237" t="s">
        <v>261</v>
      </c>
      <c r="D180" s="237"/>
      <c r="E180" s="237"/>
      <c r="F180" s="237"/>
      <c r="G180" s="237"/>
      <c r="H180" s="237"/>
      <c r="I180" s="237"/>
      <c r="J180" s="237"/>
      <c r="K180" s="237"/>
      <c r="L180" s="237"/>
      <c r="M180" s="237"/>
      <c r="N180" s="237"/>
      <c r="O180" s="237"/>
      <c r="P180" s="237"/>
      <c r="Q180" s="237"/>
      <c r="R180" s="237"/>
      <c r="S180" s="237"/>
      <c r="T180" s="237"/>
      <c r="U180" s="5"/>
      <c r="V180" s="73" t="s">
        <v>44</v>
      </c>
      <c r="W180" s="181"/>
      <c r="X180" s="73"/>
      <c r="Y180" s="70" t="s">
        <v>192</v>
      </c>
      <c r="Z180" s="181"/>
      <c r="AC180" s="15"/>
      <c r="AD180" s="15"/>
      <c r="AE180" s="15"/>
      <c r="AF180" s="93" t="s">
        <v>128</v>
      </c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</row>
    <row r="181" spans="1:57" ht="14.25" customHeight="1">
      <c r="A181" s="14"/>
      <c r="B181" s="27"/>
      <c r="C181" s="175"/>
      <c r="D181" s="175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  <c r="R181" s="175"/>
      <c r="S181" s="175"/>
      <c r="T181" s="175"/>
      <c r="U181" s="5"/>
      <c r="V181" s="73"/>
      <c r="W181" s="179"/>
      <c r="X181" s="73"/>
      <c r="Y181" s="70"/>
      <c r="Z181" s="179"/>
      <c r="AC181" s="15"/>
      <c r="AD181" s="15"/>
      <c r="AE181" s="15"/>
      <c r="AF181" s="93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</row>
    <row r="182" spans="1:57" ht="14.25" customHeight="1">
      <c r="A182" s="14"/>
      <c r="B182" s="27"/>
      <c r="C182" s="11" t="s">
        <v>263</v>
      </c>
      <c r="D182" s="27"/>
      <c r="E182" s="27"/>
      <c r="F182" s="27"/>
      <c r="G182" s="27"/>
      <c r="H182" s="27"/>
      <c r="I182" s="14"/>
      <c r="J182" s="14"/>
      <c r="K182" s="14"/>
      <c r="L182" s="14"/>
      <c r="M182" s="5"/>
      <c r="P182" s="5"/>
      <c r="V182" s="73" t="s">
        <v>44</v>
      </c>
      <c r="W182" s="181"/>
      <c r="X182" s="70"/>
      <c r="Y182" s="70" t="s">
        <v>192</v>
      </c>
      <c r="Z182" s="181"/>
      <c r="AC182" s="15"/>
      <c r="AD182" s="15"/>
      <c r="AE182" s="15"/>
      <c r="AF182" s="93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</row>
    <row r="183" spans="1:57" ht="14.25" customHeight="1">
      <c r="A183" s="14"/>
      <c r="B183" s="27"/>
      <c r="C183" s="11"/>
      <c r="D183" s="27"/>
      <c r="E183" s="27"/>
      <c r="F183" s="27"/>
      <c r="G183" s="27"/>
      <c r="H183" s="27"/>
      <c r="I183" s="14"/>
      <c r="J183" s="14"/>
      <c r="K183" s="14"/>
      <c r="L183" s="14"/>
      <c r="M183" s="5"/>
      <c r="P183" s="5"/>
      <c r="S183" s="43" t="s">
        <v>146</v>
      </c>
      <c r="V183" s="73"/>
      <c r="W183" s="5"/>
      <c r="X183" s="73"/>
      <c r="Z183" s="5"/>
      <c r="AC183" s="15"/>
      <c r="AD183" s="15"/>
      <c r="AE183" s="15"/>
      <c r="AF183" s="93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</row>
    <row r="184" spans="1:57" ht="14.25" customHeight="1">
      <c r="A184" s="14"/>
      <c r="B184" s="27"/>
      <c r="C184" s="234" t="s">
        <v>238</v>
      </c>
      <c r="D184" s="234"/>
      <c r="E184" s="234"/>
      <c r="F184" s="234"/>
      <c r="G184" s="234"/>
      <c r="H184" s="234"/>
      <c r="I184" s="234"/>
      <c r="J184" s="234"/>
      <c r="K184" s="234"/>
      <c r="L184" s="234"/>
      <c r="M184" s="234"/>
      <c r="N184" s="234"/>
      <c r="O184" s="234"/>
      <c r="P184" s="234"/>
      <c r="Q184" s="234"/>
      <c r="R184" s="243"/>
      <c r="S184" s="181" t="s">
        <v>239</v>
      </c>
      <c r="U184" s="74"/>
      <c r="V184" s="70" t="s">
        <v>194</v>
      </c>
      <c r="W184" s="241"/>
      <c r="X184" s="242"/>
      <c r="Y184" s="70" t="s">
        <v>58</v>
      </c>
      <c r="AC184" s="15"/>
      <c r="AD184" s="15"/>
      <c r="AE184" s="15"/>
      <c r="AF184" s="93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</row>
    <row r="185" spans="1:57" ht="14.25" customHeight="1">
      <c r="A185" s="14"/>
      <c r="B185" s="27"/>
      <c r="C185" s="27"/>
      <c r="S185" s="74"/>
      <c r="V185" s="73"/>
      <c r="W185" s="5"/>
      <c r="Z185" s="74"/>
      <c r="AC185" s="15"/>
      <c r="AD185" s="15"/>
      <c r="AE185" s="15"/>
      <c r="AF185" s="93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</row>
    <row r="186" spans="1:57" ht="14.25" customHeight="1">
      <c r="A186" s="14"/>
      <c r="B186" s="27"/>
      <c r="C186" s="234" t="s">
        <v>57</v>
      </c>
      <c r="D186" s="235"/>
      <c r="E186" s="236"/>
      <c r="F186" s="181"/>
      <c r="I186" s="196" t="s">
        <v>59</v>
      </c>
      <c r="J186" s="235"/>
      <c r="K186" s="235"/>
      <c r="L186" s="236"/>
      <c r="M186" s="181"/>
      <c r="P186" s="196" t="s">
        <v>60</v>
      </c>
      <c r="Q186" s="196"/>
      <c r="R186" s="196"/>
      <c r="S186" s="196"/>
      <c r="T186" s="196"/>
      <c r="U186" s="5"/>
      <c r="V186" s="73" t="s">
        <v>44</v>
      </c>
      <c r="W186" s="181"/>
      <c r="X186" s="73"/>
      <c r="Y186" s="70" t="s">
        <v>192</v>
      </c>
      <c r="Z186" s="181"/>
      <c r="AC186" s="15"/>
      <c r="AD186" s="15"/>
      <c r="AE186" s="15"/>
      <c r="AF186" s="93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</row>
    <row r="187" spans="1:57" ht="14.25" customHeight="1">
      <c r="A187" s="14"/>
      <c r="B187" s="27"/>
      <c r="C187" s="27"/>
      <c r="F187" s="5"/>
      <c r="I187" s="1"/>
      <c r="M187" s="5"/>
      <c r="P187" s="1"/>
      <c r="U187" s="5"/>
      <c r="V187" s="73"/>
      <c r="W187" s="5"/>
      <c r="Z187" s="74"/>
      <c r="AC187" s="15"/>
      <c r="AD187" s="15"/>
      <c r="AE187" s="15"/>
      <c r="AF187" s="93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</row>
    <row r="188" spans="1:57" ht="14.25" customHeight="1">
      <c r="A188" s="14"/>
      <c r="B188" s="27"/>
      <c r="C188" s="237" t="s">
        <v>261</v>
      </c>
      <c r="D188" s="237"/>
      <c r="E188" s="237"/>
      <c r="F188" s="237"/>
      <c r="G188" s="237"/>
      <c r="H188" s="237"/>
      <c r="I188" s="237"/>
      <c r="J188" s="237"/>
      <c r="K188" s="237"/>
      <c r="L188" s="237"/>
      <c r="M188" s="237"/>
      <c r="N188" s="237"/>
      <c r="O188" s="237"/>
      <c r="P188" s="237"/>
      <c r="Q188" s="237"/>
      <c r="R188" s="237"/>
      <c r="S188" s="237"/>
      <c r="T188" s="237"/>
      <c r="U188" s="5"/>
      <c r="V188" s="73" t="s">
        <v>44</v>
      </c>
      <c r="W188" s="181"/>
      <c r="X188" s="73"/>
      <c r="Y188" s="70" t="s">
        <v>192</v>
      </c>
      <c r="Z188" s="181"/>
      <c r="AC188" s="15"/>
      <c r="AD188" s="15"/>
      <c r="AE188" s="15"/>
      <c r="AF188" s="93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</row>
    <row r="189" spans="1:57" ht="6.75" customHeight="1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74"/>
      <c r="AC189" s="15"/>
      <c r="AD189" s="15"/>
      <c r="AE189" s="77"/>
      <c r="AF189" s="93" t="s">
        <v>129</v>
      </c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</row>
    <row r="190" spans="1:57" ht="6.75" customHeight="1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74"/>
      <c r="AC190" s="15"/>
      <c r="AD190" s="15"/>
      <c r="AE190" s="77"/>
      <c r="AF190" s="93" t="s">
        <v>130</v>
      </c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</row>
    <row r="191" spans="1:57" ht="15">
      <c r="B191" s="74" t="s">
        <v>49</v>
      </c>
      <c r="U191" s="250" t="s">
        <v>146</v>
      </c>
      <c r="V191" s="250"/>
      <c r="W191" s="250"/>
      <c r="AC191" s="15"/>
      <c r="AD191" s="15"/>
      <c r="AE191" s="77"/>
      <c r="AF191" s="93" t="s">
        <v>131</v>
      </c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</row>
    <row r="192" spans="1:57" ht="6.75" customHeight="1">
      <c r="U192" s="251"/>
      <c r="V192" s="251"/>
      <c r="W192" s="251"/>
      <c r="AC192" s="15"/>
      <c r="AD192" s="15"/>
      <c r="AE192" s="15"/>
      <c r="AF192" s="93" t="s">
        <v>132</v>
      </c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</row>
    <row r="193" spans="2:57" ht="14.25" customHeight="1">
      <c r="C193" s="74" t="s">
        <v>168</v>
      </c>
      <c r="P193" s="53"/>
      <c r="Q193" s="5"/>
      <c r="R193" s="52" t="s">
        <v>44</v>
      </c>
      <c r="S193" s="181"/>
      <c r="T193" s="73" t="s">
        <v>103</v>
      </c>
      <c r="U193" s="252" t="s">
        <v>209</v>
      </c>
      <c r="V193" s="253"/>
      <c r="W193" s="253"/>
      <c r="X193" s="73"/>
      <c r="AC193" s="15"/>
      <c r="AD193" s="15"/>
      <c r="AE193" s="77"/>
      <c r="AF193" s="93" t="s">
        <v>127</v>
      </c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</row>
    <row r="194" spans="2:57" ht="6.75" customHeight="1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74"/>
      <c r="AC194" s="15"/>
      <c r="AD194" s="15"/>
      <c r="AE194" s="77"/>
      <c r="AF194" s="93" t="s">
        <v>126</v>
      </c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</row>
    <row r="195" spans="2:57" ht="6.75" customHeight="1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74"/>
      <c r="AC195" s="15"/>
      <c r="AD195" s="15"/>
      <c r="AE195" s="77"/>
      <c r="AF195" s="93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</row>
    <row r="196" spans="2:57" ht="15">
      <c r="B196" s="56" t="s">
        <v>50</v>
      </c>
      <c r="AC196" s="15"/>
      <c r="AD196" s="15"/>
      <c r="AE196" s="77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</row>
    <row r="197" spans="2:57" ht="6.75" customHeight="1"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</row>
    <row r="198" spans="2:57" ht="14.25" customHeight="1">
      <c r="C198" s="74" t="s">
        <v>255</v>
      </c>
      <c r="Q198" s="238"/>
      <c r="R198" s="239"/>
      <c r="S198" s="240"/>
      <c r="X198" s="73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</row>
    <row r="199" spans="2:57" ht="14.25" customHeight="1">
      <c r="C199" s="74"/>
      <c r="T199" s="73"/>
      <c r="U199" s="104"/>
      <c r="V199" s="170"/>
      <c r="W199" s="170"/>
      <c r="X199" s="73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</row>
    <row r="200" spans="2:57" ht="14.25" customHeight="1">
      <c r="B200" s="74"/>
      <c r="C200" s="177" t="s">
        <v>256</v>
      </c>
      <c r="D200" s="79"/>
      <c r="E200" s="79"/>
      <c r="F200" s="79"/>
      <c r="G200" s="79"/>
      <c r="H200" s="79"/>
      <c r="I200" s="79"/>
      <c r="J200" s="79"/>
      <c r="K200" s="79"/>
      <c r="L200" s="104"/>
      <c r="M200" s="170"/>
      <c r="N200" s="170"/>
      <c r="O200" s="170"/>
      <c r="P200" s="101" t="s">
        <v>193</v>
      </c>
      <c r="Q200" s="181"/>
      <c r="R200" s="53" t="s">
        <v>109</v>
      </c>
      <c r="S200" s="181"/>
      <c r="T200" s="73" t="s">
        <v>103</v>
      </c>
      <c r="U200" s="238"/>
      <c r="V200" s="239"/>
      <c r="W200" s="240"/>
      <c r="X200" s="73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</row>
    <row r="201" spans="2:57" ht="6.75" customHeight="1">
      <c r="C201" s="74"/>
      <c r="P201" s="53"/>
      <c r="Q201" s="5"/>
      <c r="R201" s="53"/>
      <c r="S201" s="5"/>
      <c r="T201" s="73"/>
      <c r="U201" s="18"/>
      <c r="V201" s="72"/>
      <c r="W201" s="72"/>
      <c r="X201" s="73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</row>
    <row r="202" spans="2:57" ht="6.75" customHeight="1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74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</row>
    <row r="203" spans="2:57" ht="15">
      <c r="B203" s="56" t="s">
        <v>139</v>
      </c>
      <c r="P203" s="52" t="s">
        <v>44</v>
      </c>
      <c r="Q203" s="181"/>
      <c r="R203" s="53" t="s">
        <v>109</v>
      </c>
      <c r="S203" s="181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</row>
    <row r="204" spans="2:57" ht="6.75" customHeight="1"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</row>
    <row r="205" spans="2:57" ht="14.25">
      <c r="C205" s="74" t="s">
        <v>81</v>
      </c>
      <c r="J205" s="246"/>
      <c r="K205" s="247"/>
      <c r="L205" s="247"/>
      <c r="M205" s="247"/>
      <c r="N205" s="247"/>
      <c r="O205" s="248"/>
      <c r="P205" s="53"/>
      <c r="X205" s="73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</row>
    <row r="206" spans="2:57" ht="6.75" customHeight="1">
      <c r="C206" s="74"/>
      <c r="J206" s="84"/>
      <c r="K206" s="84"/>
      <c r="L206" s="84"/>
      <c r="M206" s="84"/>
      <c r="N206" s="84"/>
      <c r="O206" s="84"/>
      <c r="P206" s="53"/>
      <c r="Q206" s="75"/>
      <c r="R206" s="53"/>
      <c r="S206" s="5"/>
      <c r="T206" s="73"/>
      <c r="U206" s="18"/>
      <c r="V206" s="72"/>
      <c r="W206" s="72"/>
      <c r="X206" s="73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</row>
    <row r="207" spans="2:57" ht="14.25" customHeight="1">
      <c r="C207" s="74" t="s">
        <v>140</v>
      </c>
      <c r="J207" s="246"/>
      <c r="K207" s="247"/>
      <c r="L207" s="247"/>
      <c r="M207" s="247"/>
      <c r="N207" s="247"/>
      <c r="O207" s="248"/>
      <c r="P207" s="53"/>
      <c r="Q207" s="75"/>
      <c r="R207" s="53"/>
      <c r="S207" s="5"/>
      <c r="T207" s="73"/>
      <c r="U207" s="18"/>
      <c r="V207" s="72"/>
      <c r="W207" s="72"/>
      <c r="X207" s="73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</row>
    <row r="208" spans="2:57" ht="6.75" customHeight="1">
      <c r="C208" s="74"/>
      <c r="J208" s="84"/>
      <c r="K208" s="84"/>
      <c r="L208" s="84"/>
      <c r="M208" s="84"/>
      <c r="N208" s="84"/>
      <c r="O208" s="84"/>
      <c r="P208" s="53"/>
      <c r="Q208" s="75"/>
      <c r="R208" s="53"/>
      <c r="S208" s="5"/>
      <c r="T208" s="73"/>
      <c r="U208" s="18"/>
      <c r="V208" s="72"/>
      <c r="W208" s="72"/>
      <c r="X208" s="73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</row>
    <row r="209" spans="2:57" ht="14.25" customHeight="1">
      <c r="C209" s="74" t="s">
        <v>141</v>
      </c>
      <c r="J209" s="246"/>
      <c r="K209" s="247"/>
      <c r="L209" s="247"/>
      <c r="M209" s="247"/>
      <c r="N209" s="247"/>
      <c r="O209" s="248"/>
      <c r="P209" s="53"/>
      <c r="Q209" s="75" t="s">
        <v>124</v>
      </c>
      <c r="R209" s="53"/>
      <c r="S209" s="5"/>
      <c r="T209" s="73"/>
      <c r="U209" s="245">
        <f>J205+J207+J209</f>
        <v>0</v>
      </c>
      <c r="V209" s="245"/>
      <c r="W209" s="245"/>
      <c r="X209" s="245"/>
      <c r="Y209" s="245"/>
      <c r="Z209" s="24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</row>
    <row r="210" spans="2:57" ht="8.1" customHeight="1">
      <c r="C210" s="74"/>
      <c r="P210" s="53"/>
      <c r="Q210" s="75"/>
      <c r="R210" s="53"/>
      <c r="S210" s="5"/>
      <c r="T210" s="73"/>
      <c r="U210" s="18"/>
      <c r="V210" s="72"/>
      <c r="W210" s="72"/>
      <c r="X210" s="73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</row>
    <row r="211" spans="2:57" ht="14.25" customHeight="1">
      <c r="C211" s="74" t="s">
        <v>125</v>
      </c>
      <c r="G211" s="229"/>
      <c r="H211" s="232"/>
      <c r="I211" s="232"/>
      <c r="J211" s="232"/>
      <c r="K211" s="232"/>
      <c r="L211" s="232"/>
      <c r="M211" s="232"/>
      <c r="N211" s="232"/>
      <c r="O211" s="232"/>
      <c r="P211" s="232"/>
      <c r="Q211" s="232"/>
      <c r="R211" s="232"/>
      <c r="S211" s="232"/>
      <c r="T211" s="232"/>
      <c r="U211" s="232"/>
      <c r="V211" s="232"/>
      <c r="W211" s="232"/>
      <c r="X211" s="232"/>
      <c r="Y211" s="232"/>
      <c r="Z211" s="233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</row>
    <row r="212" spans="2:57" ht="5.25" customHeight="1">
      <c r="B212" s="3"/>
      <c r="C212" s="3"/>
      <c r="D212" s="3"/>
      <c r="E212" s="3"/>
      <c r="F212" s="3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74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</row>
    <row r="213" spans="2:57" ht="5.25" customHeight="1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74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</row>
    <row r="214" spans="2:57" ht="15">
      <c r="B214" s="57" t="s">
        <v>257</v>
      </c>
      <c r="V214" s="73" t="s">
        <v>44</v>
      </c>
      <c r="W214" s="182"/>
      <c r="Y214" s="70" t="s">
        <v>192</v>
      </c>
      <c r="Z214" s="182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</row>
    <row r="215" spans="2:57" ht="6.75" customHeight="1"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</row>
    <row r="216" spans="2:57" ht="14.25" customHeight="1">
      <c r="C216" s="74" t="s">
        <v>9</v>
      </c>
      <c r="I216" s="229"/>
      <c r="J216" s="232"/>
      <c r="K216" s="232"/>
      <c r="L216" s="232"/>
      <c r="M216" s="232"/>
      <c r="N216" s="232"/>
      <c r="O216" s="232"/>
      <c r="P216" s="232"/>
      <c r="Q216" s="232"/>
      <c r="R216" s="232"/>
      <c r="S216" s="232"/>
      <c r="T216" s="232"/>
      <c r="U216" s="232"/>
      <c r="V216" s="232"/>
      <c r="W216" s="232"/>
      <c r="X216" s="232"/>
      <c r="Y216" s="232"/>
      <c r="Z216" s="232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</row>
    <row r="217" spans="2:57" ht="6.75" customHeight="1"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</row>
    <row r="218" spans="2:57" ht="14.25" customHeight="1">
      <c r="C218" s="74" t="s">
        <v>13</v>
      </c>
      <c r="I218" s="229"/>
      <c r="J218" s="232"/>
      <c r="K218" s="232"/>
      <c r="L218" s="232"/>
      <c r="M218" s="232"/>
      <c r="N218" s="232"/>
      <c r="O218" s="232"/>
      <c r="P218" s="232"/>
      <c r="Q218" s="232"/>
      <c r="R218" s="232"/>
      <c r="S218" s="232"/>
      <c r="T218" s="232"/>
      <c r="U218" s="232"/>
      <c r="V218" s="232"/>
      <c r="W218" s="232"/>
      <c r="X218" s="232"/>
      <c r="Y218" s="232"/>
      <c r="Z218" s="232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</row>
    <row r="219" spans="2:57" ht="6.75" customHeight="1"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</row>
    <row r="220" spans="2:57" ht="14.25" customHeight="1">
      <c r="C220" s="22" t="s">
        <v>175</v>
      </c>
      <c r="I220" s="249"/>
      <c r="J220" s="249"/>
      <c r="K220" s="249"/>
      <c r="L220" s="249"/>
      <c r="O220" s="22" t="s">
        <v>176</v>
      </c>
      <c r="U220" s="245"/>
      <c r="V220" s="245"/>
      <c r="W220" s="245"/>
      <c r="X220" s="245"/>
      <c r="Y220" s="245"/>
      <c r="Z220" s="24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</row>
    <row r="221" spans="2:57" ht="6.75" customHeight="1"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</row>
    <row r="222" spans="2:57" ht="14.25" customHeight="1">
      <c r="C222" s="22" t="s">
        <v>177</v>
      </c>
      <c r="V222" s="73" t="s">
        <v>44</v>
      </c>
      <c r="W222" s="181"/>
      <c r="Y222" s="70" t="s">
        <v>192</v>
      </c>
      <c r="Z222" s="181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</row>
    <row r="223" spans="2:57" ht="6.75" customHeight="1">
      <c r="B223" s="3"/>
      <c r="C223" s="3"/>
      <c r="D223" s="3"/>
      <c r="E223" s="3"/>
      <c r="F223" s="3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74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</row>
    <row r="224" spans="2:57" ht="6.75" customHeight="1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74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</row>
    <row r="225" spans="2:57" ht="14.25" customHeight="1">
      <c r="B225" s="57" t="s">
        <v>191</v>
      </c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</row>
    <row r="226" spans="2:57" ht="6.75" customHeight="1"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</row>
    <row r="227" spans="2:57" ht="14.25" customHeight="1">
      <c r="C227" s="58" t="s">
        <v>162</v>
      </c>
      <c r="V227" s="73" t="s">
        <v>44</v>
      </c>
      <c r="W227" s="182"/>
      <c r="X227" s="73"/>
      <c r="Y227" s="70" t="s">
        <v>192</v>
      </c>
      <c r="Z227" s="182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</row>
    <row r="228" spans="2:57" ht="13.5" customHeight="1">
      <c r="C228" s="74" t="s">
        <v>142</v>
      </c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</row>
    <row r="229" spans="2:57" ht="6.75" customHeight="1"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</row>
    <row r="230" spans="2:57" ht="14.25" customHeight="1">
      <c r="C230" s="74" t="s">
        <v>10</v>
      </c>
      <c r="F230" s="229"/>
      <c r="G230" s="230"/>
      <c r="H230" s="231"/>
      <c r="K230" s="74" t="s">
        <v>11</v>
      </c>
      <c r="N230" s="229"/>
      <c r="O230" s="232"/>
      <c r="P230" s="232"/>
      <c r="Q230" s="232"/>
      <c r="R230" s="232"/>
      <c r="S230" s="233"/>
      <c r="T230" s="73" t="s">
        <v>12</v>
      </c>
      <c r="U230" s="245"/>
      <c r="V230" s="245"/>
      <c r="W230" s="245"/>
      <c r="X230" s="245"/>
      <c r="Z230" s="74"/>
      <c r="AC230" s="15"/>
      <c r="AD230" s="15"/>
      <c r="AE230" s="93" t="str">
        <f>IF(U230&gt;0,"EUR","")</f>
        <v/>
      </c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</row>
    <row r="231" spans="2:57" ht="6.75" customHeight="1">
      <c r="F231" s="5"/>
      <c r="G231" s="5"/>
      <c r="H231" s="5"/>
      <c r="N231" s="5"/>
      <c r="O231" s="5"/>
      <c r="P231" s="5"/>
      <c r="Q231" s="5"/>
      <c r="R231" s="5"/>
      <c r="S231" s="5"/>
      <c r="U231" s="59"/>
      <c r="V231" s="59"/>
      <c r="W231" s="59"/>
      <c r="X231" s="59"/>
      <c r="AC231" s="15"/>
      <c r="AD231" s="15"/>
      <c r="AE231" s="93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</row>
    <row r="232" spans="2:57" ht="14.25" customHeight="1">
      <c r="C232" s="74" t="s">
        <v>10</v>
      </c>
      <c r="F232" s="229"/>
      <c r="G232" s="230"/>
      <c r="H232" s="231"/>
      <c r="K232" s="74" t="s">
        <v>11</v>
      </c>
      <c r="N232" s="229"/>
      <c r="O232" s="232"/>
      <c r="P232" s="232"/>
      <c r="Q232" s="232"/>
      <c r="R232" s="232"/>
      <c r="S232" s="233"/>
      <c r="T232" s="73" t="s">
        <v>12</v>
      </c>
      <c r="U232" s="202"/>
      <c r="V232" s="203"/>
      <c r="W232" s="203"/>
      <c r="X232" s="204"/>
      <c r="Z232" s="74"/>
      <c r="AC232" s="15"/>
      <c r="AD232" s="15"/>
      <c r="AE232" s="93" t="str">
        <f t="shared" ref="AE232:AE234" si="0">IF(U232&gt;0,"EUR","")</f>
        <v/>
      </c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</row>
    <row r="233" spans="2:57" ht="6.75" customHeight="1">
      <c r="F233" s="5"/>
      <c r="G233" s="5"/>
      <c r="H233" s="5"/>
      <c r="N233" s="5"/>
      <c r="O233" s="5"/>
      <c r="P233" s="5"/>
      <c r="Q233" s="5"/>
      <c r="R233" s="5"/>
      <c r="S233" s="5"/>
      <c r="U233" s="59"/>
      <c r="V233" s="59"/>
      <c r="W233" s="59"/>
      <c r="X233" s="59"/>
      <c r="AC233" s="15"/>
      <c r="AD233" s="15"/>
      <c r="AE233" s="93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</row>
    <row r="234" spans="2:57" ht="14.25" customHeight="1">
      <c r="C234" s="74" t="s">
        <v>10</v>
      </c>
      <c r="F234" s="229"/>
      <c r="G234" s="230"/>
      <c r="H234" s="231"/>
      <c r="K234" s="74" t="s">
        <v>11</v>
      </c>
      <c r="N234" s="229"/>
      <c r="O234" s="232"/>
      <c r="P234" s="232"/>
      <c r="Q234" s="232"/>
      <c r="R234" s="232"/>
      <c r="S234" s="233"/>
      <c r="T234" s="73" t="s">
        <v>12</v>
      </c>
      <c r="U234" s="202"/>
      <c r="V234" s="203"/>
      <c r="W234" s="203"/>
      <c r="X234" s="204"/>
      <c r="Z234" s="74"/>
      <c r="AC234" s="15"/>
      <c r="AD234" s="15"/>
      <c r="AE234" s="93" t="str">
        <f t="shared" si="0"/>
        <v/>
      </c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</row>
    <row r="235" spans="2:57" ht="6.75" customHeight="1">
      <c r="F235" s="5"/>
      <c r="G235" s="5"/>
      <c r="H235" s="5"/>
      <c r="N235" s="5"/>
      <c r="O235" s="5"/>
      <c r="P235" s="5"/>
      <c r="Q235" s="5"/>
      <c r="R235" s="5"/>
      <c r="S235" s="5"/>
      <c r="U235" s="59"/>
      <c r="V235" s="59"/>
      <c r="W235" s="59"/>
      <c r="X235" s="59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</row>
    <row r="236" spans="2:57" ht="14.25" customHeight="1">
      <c r="C236" s="74"/>
      <c r="F236" s="226"/>
      <c r="G236" s="220"/>
      <c r="H236" s="220"/>
      <c r="K236" s="227" t="s">
        <v>51</v>
      </c>
      <c r="L236" s="227"/>
      <c r="M236" s="227"/>
      <c r="N236" s="227"/>
      <c r="O236" s="227"/>
      <c r="P236" s="227"/>
      <c r="Q236" s="227"/>
      <c r="R236" s="227"/>
      <c r="S236" s="227"/>
      <c r="T236" s="73"/>
      <c r="U236" s="228">
        <f>SUM(U230:X234)</f>
        <v>0</v>
      </c>
      <c r="V236" s="228"/>
      <c r="W236" s="228"/>
      <c r="X236" s="228"/>
      <c r="Z236" s="74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</row>
    <row r="237" spans="2:57" ht="6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74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</row>
    <row r="238" spans="2:57" ht="14.2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74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</row>
    <row r="239" spans="2:57" ht="15">
      <c r="B239" s="8" t="s">
        <v>220</v>
      </c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</row>
    <row r="240" spans="2:57"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</row>
    <row r="241" spans="2:57">
      <c r="C241" s="74" t="s">
        <v>224</v>
      </c>
      <c r="L241" s="73" t="s">
        <v>44</v>
      </c>
      <c r="M241" s="181"/>
      <c r="O241" s="70" t="s">
        <v>192</v>
      </c>
      <c r="P241" s="181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</row>
    <row r="242" spans="2:57"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</row>
    <row r="243" spans="2:57">
      <c r="C243" s="74" t="s">
        <v>221</v>
      </c>
      <c r="L243" s="73" t="s">
        <v>44</v>
      </c>
      <c r="M243" s="181"/>
      <c r="O243" s="70" t="s">
        <v>192</v>
      </c>
      <c r="P243" s="181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</row>
    <row r="244" spans="2:57" ht="13.5" customHeight="1"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</row>
    <row r="245" spans="2:57">
      <c r="C245" s="74" t="s">
        <v>222</v>
      </c>
      <c r="L245" s="73" t="s">
        <v>44</v>
      </c>
      <c r="M245" s="181"/>
      <c r="O245" s="70" t="s">
        <v>192</v>
      </c>
      <c r="P245" s="181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</row>
    <row r="246" spans="2:57"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</row>
    <row r="247" spans="2:57" ht="14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</row>
    <row r="248" spans="2:57"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</row>
    <row r="249" spans="2:57"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</row>
    <row r="250" spans="2:57"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</row>
    <row r="251" spans="2:57"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</row>
    <row r="252" spans="2:57"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</row>
    <row r="253" spans="2:57"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</row>
    <row r="254" spans="2:57"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</row>
    <row r="255" spans="2:57"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</row>
    <row r="256" spans="2:57"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</row>
    <row r="257" spans="29:57"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</row>
    <row r="258" spans="29:57"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</row>
    <row r="259" spans="29:57"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</row>
    <row r="260" spans="29:57"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</row>
    <row r="261" spans="29:57"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</row>
    <row r="262" spans="29:57"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</row>
    <row r="263" spans="29:57"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</row>
    <row r="264" spans="29:57"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</row>
    <row r="265" spans="29:57"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</row>
    <row r="266" spans="29:57"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</row>
    <row r="267" spans="29:57"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</row>
    <row r="268" spans="29:57"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</row>
    <row r="269" spans="29:57"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</row>
    <row r="270" spans="29:57"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</row>
    <row r="271" spans="29:57"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</row>
    <row r="272" spans="29:57"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</row>
    <row r="273" spans="29:57"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</row>
    <row r="274" spans="29:57"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</row>
    <row r="275" spans="29:57"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</row>
    <row r="276" spans="29:57"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</row>
    <row r="277" spans="29:57"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</row>
    <row r="278" spans="29:57"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</row>
    <row r="279" spans="29:57"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</row>
    <row r="280" spans="29:57"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</row>
    <row r="281" spans="29:57"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</row>
    <row r="282" spans="29:57"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</row>
    <row r="283" spans="29:57"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</row>
    <row r="284" spans="29:57"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</row>
    <row r="285" spans="29:57"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</row>
    <row r="286" spans="29:57"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</row>
    <row r="287" spans="29:57"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</row>
    <row r="288" spans="29:57"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</row>
    <row r="289" spans="29:57"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</row>
    <row r="290" spans="29:57"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</row>
    <row r="291" spans="29:57"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</row>
    <row r="292" spans="29:57"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</row>
    <row r="293" spans="29:57"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</row>
    <row r="294" spans="29:57"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</row>
    <row r="295" spans="29:57"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</row>
    <row r="296" spans="29:57"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</row>
    <row r="297" spans="29:57"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</row>
    <row r="298" spans="29:57"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</row>
    <row r="299" spans="29:57"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</row>
    <row r="300" spans="29:57"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</row>
    <row r="301" spans="29:57"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</row>
    <row r="302" spans="29:57"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</row>
    <row r="303" spans="29:57"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</row>
    <row r="304" spans="29:57"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</row>
    <row r="305" spans="29:57"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</row>
    <row r="306" spans="29:57"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</row>
    <row r="307" spans="29:57"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</row>
    <row r="308" spans="29:57"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</row>
    <row r="309" spans="29:57"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</row>
    <row r="310" spans="29:57"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</row>
    <row r="311" spans="29:57"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</row>
    <row r="312" spans="29:57"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</row>
    <row r="313" spans="29:57"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</row>
    <row r="314" spans="29:57"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</row>
    <row r="315" spans="29:57"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</row>
    <row r="316" spans="29:57"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</row>
    <row r="317" spans="29:57"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</row>
    <row r="318" spans="29:57"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</row>
    <row r="319" spans="29:57"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</row>
    <row r="320" spans="29:57"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</row>
    <row r="321" spans="29:57"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</row>
    <row r="322" spans="29:57"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</row>
    <row r="323" spans="29:57"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</row>
    <row r="324" spans="29:57"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</row>
    <row r="325" spans="29:57"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</row>
    <row r="326" spans="29:57"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</row>
    <row r="327" spans="29:57"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</row>
    <row r="328" spans="29:57"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</row>
    <row r="329" spans="29:57"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</row>
    <row r="330" spans="29:57"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</row>
    <row r="331" spans="29:57"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</row>
    <row r="332" spans="29:57"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</row>
    <row r="333" spans="29:57"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</row>
    <row r="334" spans="29:57"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</row>
    <row r="335" spans="29:57"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</row>
    <row r="336" spans="29:57"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</row>
    <row r="337" spans="29:57"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</row>
    <row r="338" spans="29:57"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</row>
    <row r="339" spans="29:57"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</row>
    <row r="340" spans="29:57"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</row>
    <row r="341" spans="29:57"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</row>
    <row r="342" spans="29:57"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</row>
    <row r="343" spans="29:57"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</row>
    <row r="344" spans="29:57"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</row>
    <row r="345" spans="29:57"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</row>
    <row r="346" spans="29:57"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</row>
    <row r="347" spans="29:57"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</row>
    <row r="348" spans="29:57"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</row>
    <row r="349" spans="29:57"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</row>
    <row r="350" spans="29:57"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</row>
    <row r="351" spans="29:57"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</row>
    <row r="352" spans="29:57"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</row>
    <row r="353" spans="29:57"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</row>
    <row r="354" spans="29:57"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</row>
    <row r="355" spans="29:57"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</row>
    <row r="356" spans="29:57"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</row>
    <row r="357" spans="29:57"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</row>
    <row r="358" spans="29:57"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</row>
    <row r="359" spans="29:57"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</row>
    <row r="360" spans="29:57"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</row>
    <row r="361" spans="29:57"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</row>
    <row r="362" spans="29:57"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</row>
    <row r="363" spans="29:57"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</row>
    <row r="364" spans="29:57"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</row>
    <row r="365" spans="29:57"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</row>
    <row r="366" spans="29:57"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</row>
    <row r="367" spans="29:57"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</row>
    <row r="368" spans="29:57"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</row>
    <row r="369" spans="29:57"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</row>
    <row r="370" spans="29:57"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</row>
    <row r="371" spans="29:57"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</row>
    <row r="372" spans="29:57"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</row>
    <row r="373" spans="29:57"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</row>
    <row r="374" spans="29:57"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</row>
    <row r="375" spans="29:57"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</row>
    <row r="376" spans="29:57"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</row>
    <row r="377" spans="29:57"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</row>
    <row r="378" spans="29:57"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</row>
    <row r="379" spans="29:57"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</row>
    <row r="380" spans="29:57"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</row>
    <row r="381" spans="29:57"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</row>
    <row r="382" spans="29:57"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</row>
    <row r="383" spans="29:57"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</row>
    <row r="384" spans="29:57"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</row>
    <row r="385" spans="29:57"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</row>
    <row r="386" spans="29:57"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</row>
    <row r="387" spans="29:57"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</row>
    <row r="388" spans="29:57"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</row>
    <row r="389" spans="29:57"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</row>
    <row r="390" spans="29:57"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</row>
    <row r="391" spans="29:57"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</row>
    <row r="392" spans="29:57"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</row>
    <row r="393" spans="29:57"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</row>
    <row r="394" spans="29:57"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</row>
    <row r="395" spans="29:57"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</row>
    <row r="396" spans="29:57"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</row>
    <row r="397" spans="29:57"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</row>
    <row r="398" spans="29:57"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</row>
    <row r="399" spans="29:57"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</row>
    <row r="400" spans="29:57"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</row>
    <row r="401" spans="29:57"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</row>
    <row r="402" spans="29:57"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</row>
    <row r="403" spans="29:57"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</row>
    <row r="404" spans="29:57"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</row>
    <row r="405" spans="29:57"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</row>
    <row r="406" spans="29:57"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</row>
    <row r="407" spans="29:57"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</row>
    <row r="408" spans="29:57"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</row>
    <row r="409" spans="29:57"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</row>
    <row r="410" spans="29:57"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</row>
    <row r="411" spans="29:57"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</row>
    <row r="412" spans="29:57"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</row>
    <row r="413" spans="29:57"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</row>
    <row r="414" spans="29:57"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</row>
    <row r="415" spans="29:57"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</row>
    <row r="416" spans="29:57"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</row>
    <row r="417" spans="29:57"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</row>
    <row r="418" spans="29:57"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</row>
    <row r="419" spans="29:57"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</row>
    <row r="420" spans="29:57"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</row>
    <row r="421" spans="29:57"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</row>
    <row r="422" spans="29:57"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</row>
    <row r="423" spans="29:57"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</row>
    <row r="424" spans="29:57"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</row>
    <row r="425" spans="29:57"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</row>
    <row r="426" spans="29:57"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</row>
    <row r="427" spans="29:57"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</row>
    <row r="428" spans="29:57"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</row>
    <row r="429" spans="29:57"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</row>
    <row r="430" spans="29:57"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</row>
    <row r="431" spans="29:57"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</row>
    <row r="432" spans="29:57"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</row>
    <row r="433" spans="29:57"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</row>
    <row r="434" spans="29:57"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</row>
    <row r="435" spans="29:57"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</row>
    <row r="436" spans="29:57"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</row>
    <row r="437" spans="29:57"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</row>
    <row r="438" spans="29:57"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</row>
    <row r="439" spans="29:57"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</row>
    <row r="440" spans="29:57"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</row>
    <row r="441" spans="29:57"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</row>
    <row r="442" spans="29:57"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</row>
    <row r="443" spans="29:57"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</row>
    <row r="444" spans="29:57"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</row>
    <row r="445" spans="29:57"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</row>
    <row r="446" spans="29:57"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</row>
    <row r="447" spans="29:57"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</row>
    <row r="448" spans="29:57"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</row>
    <row r="449" spans="29:57"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</row>
    <row r="450" spans="29:57"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</row>
    <row r="451" spans="29:57"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</row>
    <row r="452" spans="29:57"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</row>
    <row r="453" spans="29:57"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</row>
    <row r="454" spans="29:57"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</row>
    <row r="455" spans="29:57"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</row>
    <row r="456" spans="29:57"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</row>
    <row r="457" spans="29:57"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</row>
    <row r="458" spans="29:57"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</row>
    <row r="459" spans="29:57"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</row>
    <row r="460" spans="29:57"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</row>
    <row r="461" spans="29:57"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</row>
    <row r="462" spans="29:57"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</row>
    <row r="463" spans="29:57"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</row>
    <row r="464" spans="29:57"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</row>
    <row r="465" spans="45:54"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</row>
    <row r="466" spans="45:54"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</row>
    <row r="467" spans="45:54"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</row>
    <row r="468" spans="45:54"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</row>
    <row r="469" spans="45:54"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</row>
    <row r="470" spans="45:54"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</row>
  </sheetData>
  <sheetProtection selectLockedCells="1"/>
  <mergeCells count="100">
    <mergeCell ref="Y3:Z3"/>
    <mergeCell ref="D134:S134"/>
    <mergeCell ref="D132:T132"/>
    <mergeCell ref="D133:T133"/>
    <mergeCell ref="N230:S230"/>
    <mergeCell ref="F230:H230"/>
    <mergeCell ref="C180:T180"/>
    <mergeCell ref="D151:T151"/>
    <mergeCell ref="D146:T146"/>
    <mergeCell ref="D137:T137"/>
    <mergeCell ref="C164:E164"/>
    <mergeCell ref="C170:Z170"/>
    <mergeCell ref="O164:Q164"/>
    <mergeCell ref="D144:T144"/>
    <mergeCell ref="C162:T162"/>
    <mergeCell ref="D149:T149"/>
    <mergeCell ref="I164:K164"/>
    <mergeCell ref="U230:X230"/>
    <mergeCell ref="U200:W200"/>
    <mergeCell ref="G211:Z211"/>
    <mergeCell ref="I216:Z216"/>
    <mergeCell ref="I218:Z218"/>
    <mergeCell ref="J205:O205"/>
    <mergeCell ref="J207:O207"/>
    <mergeCell ref="J209:O209"/>
    <mergeCell ref="I220:L220"/>
    <mergeCell ref="U220:Z220"/>
    <mergeCell ref="U191:W192"/>
    <mergeCell ref="C176:R176"/>
    <mergeCell ref="U209:Z209"/>
    <mergeCell ref="U193:W193"/>
    <mergeCell ref="P178:T178"/>
    <mergeCell ref="I178:L178"/>
    <mergeCell ref="C178:E178"/>
    <mergeCell ref="W176:X176"/>
    <mergeCell ref="C184:R184"/>
    <mergeCell ref="W184:X184"/>
    <mergeCell ref="C186:E186"/>
    <mergeCell ref="I186:L186"/>
    <mergeCell ref="P186:T186"/>
    <mergeCell ref="C188:T188"/>
    <mergeCell ref="Q198:S198"/>
    <mergeCell ref="F236:H236"/>
    <mergeCell ref="U232:X232"/>
    <mergeCell ref="U234:X234"/>
    <mergeCell ref="K236:S236"/>
    <mergeCell ref="U236:X236"/>
    <mergeCell ref="F234:H234"/>
    <mergeCell ref="N234:S234"/>
    <mergeCell ref="N232:S232"/>
    <mergeCell ref="F232:H232"/>
    <mergeCell ref="B2:T2"/>
    <mergeCell ref="G14:K14"/>
    <mergeCell ref="U14:Z14"/>
    <mergeCell ref="U32:Z32"/>
    <mergeCell ref="G32:K32"/>
    <mergeCell ref="G21:M21"/>
    <mergeCell ref="T8:Z8"/>
    <mergeCell ref="O8:S8"/>
    <mergeCell ref="G8:M8"/>
    <mergeCell ref="T10:Z10"/>
    <mergeCell ref="T12:Z12"/>
    <mergeCell ref="G10:M10"/>
    <mergeCell ref="G26:M26"/>
    <mergeCell ref="O26:S26"/>
    <mergeCell ref="T26:Z26"/>
    <mergeCell ref="O32:S32"/>
    <mergeCell ref="B36:E37"/>
    <mergeCell ref="V28:Z28"/>
    <mergeCell ref="G19:M19"/>
    <mergeCell ref="T19:Z19"/>
    <mergeCell ref="W35:Y39"/>
    <mergeCell ref="G30:R30"/>
    <mergeCell ref="G28:R28"/>
    <mergeCell ref="V30:Z30"/>
    <mergeCell ref="T28:U28"/>
    <mergeCell ref="T30:U30"/>
    <mergeCell ref="X105:AA105"/>
    <mergeCell ref="K112:L112"/>
    <mergeCell ref="K110:L110"/>
    <mergeCell ref="G12:M12"/>
    <mergeCell ref="O14:S14"/>
    <mergeCell ref="T21:Z21"/>
    <mergeCell ref="H103:R103"/>
    <mergeCell ref="X123:Y123"/>
    <mergeCell ref="X121:AA121"/>
    <mergeCell ref="C49:T49"/>
    <mergeCell ref="U41:W41"/>
    <mergeCell ref="L53:O53"/>
    <mergeCell ref="L69:O69"/>
    <mergeCell ref="X69:AA69"/>
    <mergeCell ref="X71:AA71"/>
    <mergeCell ref="H83:R83"/>
    <mergeCell ref="X75:AA75"/>
    <mergeCell ref="X61:AA61"/>
    <mergeCell ref="X73:AA73"/>
    <mergeCell ref="K114:O114"/>
    <mergeCell ref="X116:AA116"/>
    <mergeCell ref="H85:R85"/>
    <mergeCell ref="L57:O57"/>
  </mergeCells>
  <phoneticPr fontId="0" type="noConversion"/>
  <dataValidations disablePrompts="1" count="4">
    <dataValidation type="list" allowBlank="1" showInputMessage="1" showErrorMessage="1" sqref="AE193" xr:uid="{00000000-0002-0000-0100-000000000000}">
      <formula1>$AE$177:$AE$193</formula1>
    </dataValidation>
    <dataValidation type="list" allowBlank="1" showInputMessage="1" showErrorMessage="1" sqref="U193:W193" xr:uid="{00000000-0002-0000-0100-000001000000}">
      <formula1>"250 EUR,500 EUR,1.000 EUR,2.500 EUR,5.000 EUR"</formula1>
    </dataValidation>
    <dataValidation type="list" allowBlank="1" showInputMessage="1" showErrorMessage="1" sqref="AG176" xr:uid="{00000000-0002-0000-0100-000002000000}">
      <formula1>"VDS I, VDS II, VDS III, VDS IV, VDS V,"</formula1>
    </dataValidation>
    <dataValidation type="list" showInputMessage="1" showErrorMessage="1" sqref="S176 S184" xr:uid="{00000000-0002-0000-0100-000003000000}">
      <formula1>"________,VdS I, VdS II, VdS III, VdS IV, VdS V,"</formula1>
    </dataValidation>
  </dataValidations>
  <pageMargins left="0.23622047244094491" right="0.23622047244094491" top="0.55118110236220474" bottom="0.62992125984251968" header="0.51181102362204722" footer="0.51181102362204722"/>
  <pageSetup paperSize="9" fitToHeight="3" orientation="portrait" r:id="rId1"/>
  <headerFooter alignWithMargins="0">
    <oddFooter>&amp;R&amp;D</oddFooter>
  </headerFooter>
  <rowBreaks count="1" manualBreakCount="1">
    <brk id="105" max="16383" man="1"/>
  </rowBreaks>
  <colBreaks count="1" manualBreakCount="1">
    <brk id="27" max="1048575" man="1"/>
  </colBreaks>
  <ignoredErrors>
    <ignoredError sqref="C144 C146 C149 C151 C137 C132" twoDigitTextYear="1"/>
    <ignoredError sqref="U20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autoPageBreaks="0"/>
  </sheetPr>
  <dimension ref="A1:BD262"/>
  <sheetViews>
    <sheetView showGridLines="0" zoomScaleNormal="100" workbookViewId="0">
      <selection activeCell="G8" sqref="G8:M8"/>
    </sheetView>
  </sheetViews>
  <sheetFormatPr baseColWidth="10" defaultColWidth="11.42578125" defaultRowHeight="12.75"/>
  <cols>
    <col min="1" max="1" width="3.140625" customWidth="1"/>
    <col min="2" max="2" width="3.85546875" customWidth="1"/>
    <col min="3" max="3" width="4.28515625" customWidth="1"/>
    <col min="4" max="4" width="3.140625" customWidth="1"/>
    <col min="6" max="7" width="4.42578125" customWidth="1"/>
    <col min="8" max="8" width="3.140625" customWidth="1"/>
    <col min="9" max="9" width="7" customWidth="1"/>
    <col min="10" max="10" width="3" customWidth="1"/>
    <col min="11" max="11" width="6.7109375" customWidth="1"/>
    <col min="12" max="12" width="4.42578125" customWidth="1"/>
    <col min="13" max="13" width="4.140625" customWidth="1"/>
    <col min="14" max="14" width="4.42578125" customWidth="1"/>
    <col min="15" max="15" width="3.42578125" customWidth="1"/>
    <col min="16" max="17" width="4.42578125" customWidth="1"/>
    <col min="18" max="18" width="4.7109375" customWidth="1"/>
    <col min="19" max="19" width="10.42578125" customWidth="1"/>
    <col min="20" max="20" width="12.7109375" customWidth="1"/>
    <col min="21" max="21" width="4" customWidth="1"/>
    <col min="22" max="22" width="3.85546875" customWidth="1"/>
    <col min="23" max="23" width="5.140625" customWidth="1"/>
    <col min="24" max="24" width="4.85546875" customWidth="1"/>
    <col min="25" max="25" width="1.42578125" customWidth="1"/>
    <col min="26" max="26" width="5.140625" customWidth="1"/>
    <col min="27" max="28" width="1.42578125" customWidth="1"/>
    <col min="29" max="33" width="8.7109375" customWidth="1"/>
  </cols>
  <sheetData>
    <row r="1" spans="1:50" ht="23.25">
      <c r="A1" s="64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22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0" ht="23.25">
      <c r="A2" s="33"/>
      <c r="B2" s="221" t="s">
        <v>150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33"/>
      <c r="V2" s="33"/>
      <c r="W2" s="33"/>
      <c r="X2" s="33"/>
      <c r="Y2" s="33"/>
      <c r="Z2" s="33"/>
      <c r="AA2" s="33"/>
      <c r="AB2" s="22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</row>
    <row r="3" spans="1:50" ht="23.25">
      <c r="A3" s="22"/>
      <c r="B3" s="34" t="s">
        <v>266</v>
      </c>
      <c r="C3" s="34"/>
      <c r="D3" s="34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 t="s">
        <v>265</v>
      </c>
      <c r="W3" s="22"/>
      <c r="X3" s="22"/>
      <c r="Y3" s="219" t="s">
        <v>270</v>
      </c>
      <c r="Z3" s="220"/>
      <c r="AA3" s="22"/>
      <c r="AB3" s="22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</row>
    <row r="4" spans="1:50" ht="6.75" customHeight="1">
      <c r="A4" s="2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22"/>
      <c r="AB4" s="22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</row>
    <row r="5" spans="1:50" ht="6.75" customHeight="1">
      <c r="B5" s="1"/>
      <c r="C5" s="1"/>
      <c r="D5" s="1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B5" s="22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</row>
    <row r="6" spans="1:50" ht="15.75">
      <c r="B6" s="89" t="s">
        <v>143</v>
      </c>
      <c r="C6" s="1"/>
      <c r="D6" s="1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B6" s="22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</row>
    <row r="7" spans="1:50" ht="6.75" customHeight="1">
      <c r="B7" s="1"/>
      <c r="C7" s="1"/>
      <c r="D7" s="1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B7" s="22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</row>
    <row r="8" spans="1:50" ht="15">
      <c r="B8" s="17" t="s">
        <v>68</v>
      </c>
      <c r="C8" s="17"/>
      <c r="D8" s="17"/>
      <c r="E8" s="17"/>
      <c r="F8" s="17"/>
      <c r="G8" s="212"/>
      <c r="H8" s="212"/>
      <c r="I8" s="212"/>
      <c r="J8" s="212"/>
      <c r="K8" s="212"/>
      <c r="L8" s="212"/>
      <c r="M8" s="212"/>
      <c r="N8" s="66"/>
      <c r="O8" s="76" t="s">
        <v>66</v>
      </c>
      <c r="P8" s="76"/>
      <c r="Q8" s="76"/>
      <c r="R8" s="76"/>
      <c r="S8" s="76"/>
      <c r="T8" s="212"/>
      <c r="U8" s="212"/>
      <c r="V8" s="212"/>
      <c r="W8" s="212"/>
      <c r="X8" s="212"/>
      <c r="Y8" s="212"/>
      <c r="Z8" s="212"/>
      <c r="AB8" s="22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</row>
    <row r="9" spans="1:50" ht="6.75" customHeight="1"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6"/>
      <c r="P9" s="76"/>
      <c r="Q9" s="76"/>
      <c r="R9" s="76"/>
      <c r="S9" s="76"/>
      <c r="T9" s="74"/>
      <c r="U9" s="74"/>
      <c r="V9" s="74"/>
      <c r="W9" s="74"/>
      <c r="X9" s="74"/>
      <c r="Y9" s="74"/>
      <c r="Z9" s="74"/>
      <c r="AB9" s="22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</row>
    <row r="10" spans="1:50" ht="15">
      <c r="B10" s="17" t="s">
        <v>69</v>
      </c>
      <c r="C10" s="17"/>
      <c r="D10" s="17"/>
      <c r="E10" s="17"/>
      <c r="F10" s="17"/>
      <c r="G10" s="212"/>
      <c r="H10" s="212"/>
      <c r="I10" s="212"/>
      <c r="J10" s="212"/>
      <c r="K10" s="212"/>
      <c r="L10" s="212"/>
      <c r="M10" s="212"/>
      <c r="N10" s="66"/>
      <c r="O10" s="76" t="s">
        <v>67</v>
      </c>
      <c r="P10" s="66"/>
      <c r="Q10" s="66"/>
      <c r="R10" s="66"/>
      <c r="S10" s="66"/>
      <c r="T10" s="265"/>
      <c r="U10" s="265"/>
      <c r="V10" s="265"/>
      <c r="W10" s="265"/>
      <c r="X10" s="265"/>
      <c r="Y10" s="265"/>
      <c r="Z10" s="265"/>
      <c r="AB10" s="22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</row>
    <row r="11" spans="1:50" ht="6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AB11" s="22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</row>
    <row r="12" spans="1:50" ht="7.5" customHeight="1">
      <c r="A12" s="2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74"/>
      <c r="AB12" s="22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</row>
    <row r="13" spans="1:50" ht="14.25" customHeight="1">
      <c r="A13" s="22"/>
      <c r="B13" s="1" t="s">
        <v>5</v>
      </c>
      <c r="C13" s="1"/>
      <c r="D13" s="1"/>
      <c r="E13" s="1"/>
      <c r="F13" s="22"/>
      <c r="G13" s="1" t="s">
        <v>14</v>
      </c>
      <c r="H13" s="1"/>
      <c r="I13" s="1"/>
      <c r="J13" s="1"/>
      <c r="K13" s="36"/>
      <c r="L13" s="82"/>
      <c r="M13" s="1"/>
      <c r="N13" s="1"/>
      <c r="O13" s="1"/>
      <c r="P13" s="1"/>
      <c r="Q13" s="1"/>
      <c r="R13" s="1"/>
      <c r="S13" s="1"/>
      <c r="T13" s="1"/>
      <c r="U13" s="180"/>
      <c r="V13" s="22"/>
      <c r="W13" s="218" t="s">
        <v>179</v>
      </c>
      <c r="X13" s="218"/>
      <c r="Y13" s="218"/>
      <c r="Z13" s="22"/>
      <c r="AA13" s="22"/>
      <c r="AB13" s="22"/>
      <c r="AC13" s="15"/>
      <c r="AD13" s="15"/>
      <c r="AE13" s="15" t="str">
        <f>IF(U13="x","Ferien-/Wochenendhaus",IF(U15="x","Ferienwohnung im Mehrfamilienhaus im Erdgeschoss/Souterrain",IF(U17="x","Ferienwohnung im Mehrfamilienhaus im Ober-/Dachgeschoss","")))</f>
        <v/>
      </c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</row>
    <row r="14" spans="1:50" ht="6.75" customHeight="1">
      <c r="A14" s="22"/>
      <c r="B14" s="216"/>
      <c r="C14" s="216"/>
      <c r="D14" s="216"/>
      <c r="E14" s="216"/>
      <c r="F14" s="22"/>
      <c r="G14" s="1"/>
      <c r="H14" s="1"/>
      <c r="I14" s="1"/>
      <c r="J14" s="1"/>
      <c r="K14" s="1"/>
      <c r="L14" s="37"/>
      <c r="M14" s="1"/>
      <c r="N14" s="1"/>
      <c r="O14" s="1"/>
      <c r="P14" s="1"/>
      <c r="Q14" s="1"/>
      <c r="R14" s="1"/>
      <c r="S14" s="1"/>
      <c r="T14" s="1"/>
      <c r="U14" s="5"/>
      <c r="V14" s="22"/>
      <c r="W14" s="218"/>
      <c r="X14" s="218"/>
      <c r="Y14" s="218"/>
      <c r="Z14" s="22"/>
      <c r="AA14" s="22"/>
      <c r="AB14" s="22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</row>
    <row r="15" spans="1:50" ht="15">
      <c r="A15" s="22"/>
      <c r="B15" s="216"/>
      <c r="C15" s="216"/>
      <c r="D15" s="216"/>
      <c r="E15" s="216"/>
      <c r="F15" s="22"/>
      <c r="G15" s="1" t="s">
        <v>144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80"/>
      <c r="V15" s="22"/>
      <c r="W15" s="218"/>
      <c r="X15" s="218"/>
      <c r="Y15" s="218"/>
      <c r="Z15" s="22"/>
      <c r="AA15" s="22"/>
      <c r="AB15" s="22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</row>
    <row r="16" spans="1:50" ht="6.75" customHeight="1">
      <c r="A16" s="22"/>
      <c r="B16" s="22"/>
      <c r="C16" s="22"/>
      <c r="D16" s="22"/>
      <c r="E16" s="22"/>
      <c r="F16" s="2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5"/>
      <c r="V16" s="22"/>
      <c r="W16" s="218"/>
      <c r="X16" s="218"/>
      <c r="Y16" s="218"/>
      <c r="Z16" s="22"/>
      <c r="AA16" s="22"/>
      <c r="AB16" s="22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</row>
    <row r="17" spans="1:50" ht="14.25" customHeight="1">
      <c r="A17" s="22"/>
      <c r="B17" s="22"/>
      <c r="C17" s="22"/>
      <c r="D17" s="22"/>
      <c r="E17" s="22"/>
      <c r="F17" s="22"/>
      <c r="G17" s="1" t="s">
        <v>145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80"/>
      <c r="V17" s="22"/>
      <c r="W17" s="218"/>
      <c r="X17" s="218"/>
      <c r="Y17" s="218"/>
      <c r="Z17" s="22"/>
      <c r="AA17" s="22"/>
      <c r="AB17" s="22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</row>
    <row r="18" spans="1:50" ht="6.75" customHeight="1">
      <c r="A18" s="22"/>
      <c r="B18" s="22"/>
      <c r="C18" s="22"/>
      <c r="D18" s="22"/>
      <c r="E18" s="22"/>
      <c r="F18" s="2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22"/>
      <c r="V18" s="22"/>
      <c r="W18" s="22"/>
      <c r="X18" s="22"/>
      <c r="Y18" s="22"/>
      <c r="Z18" s="22"/>
      <c r="AA18" s="22"/>
      <c r="AB18" s="22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</row>
    <row r="19" spans="1:50" ht="14.25" customHeight="1">
      <c r="A19" s="22"/>
      <c r="B19" s="74"/>
      <c r="C19" s="74"/>
      <c r="D19" s="74"/>
      <c r="E19" s="22"/>
      <c r="F19" s="22"/>
      <c r="G19" s="1" t="s">
        <v>7</v>
      </c>
      <c r="H19" s="22"/>
      <c r="I19" s="22"/>
      <c r="J19" s="22"/>
      <c r="K19" s="22"/>
      <c r="L19" s="22"/>
      <c r="M19" s="22"/>
      <c r="N19" s="22"/>
      <c r="O19" s="22"/>
      <c r="P19" s="22"/>
      <c r="Q19" s="14"/>
      <c r="R19" s="1"/>
      <c r="S19" s="1"/>
      <c r="T19" s="1"/>
      <c r="U19" s="260"/>
      <c r="V19" s="261"/>
      <c r="W19" s="262"/>
      <c r="X19" s="71" t="s">
        <v>8</v>
      </c>
      <c r="Y19" s="71"/>
      <c r="Z19" s="71"/>
      <c r="AA19" s="22"/>
      <c r="AB19" s="22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</row>
    <row r="20" spans="1:50" ht="6.75" customHeight="1">
      <c r="A20" s="2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74"/>
      <c r="AB20" s="22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</row>
    <row r="21" spans="1:50" ht="6.75" customHeight="1">
      <c r="A21" s="2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74"/>
      <c r="AB21" s="22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</row>
    <row r="22" spans="1:50" ht="15">
      <c r="A22" s="90"/>
      <c r="B22" s="8" t="s">
        <v>151</v>
      </c>
      <c r="AB22" s="22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</row>
    <row r="23" spans="1:50" ht="6.75" customHeight="1">
      <c r="A23" s="90"/>
      <c r="B23" s="8"/>
      <c r="AB23" s="22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</row>
    <row r="24" spans="1:50" ht="14.25" customHeight="1">
      <c r="A24" s="90"/>
      <c r="C24" s="50" t="s">
        <v>240</v>
      </c>
      <c r="D24" s="9"/>
      <c r="E24" s="9"/>
      <c r="F24" s="9"/>
      <c r="G24" s="24"/>
      <c r="H24" s="24"/>
      <c r="I24" s="51">
        <v>850</v>
      </c>
      <c r="J24" s="25" t="s">
        <v>38</v>
      </c>
      <c r="K24" s="263"/>
      <c r="L24" s="264"/>
      <c r="M24" s="31" t="s">
        <v>39</v>
      </c>
      <c r="N24" s="52"/>
      <c r="O24" s="52"/>
      <c r="P24" s="52"/>
      <c r="Q24" s="52"/>
      <c r="R24" s="24"/>
      <c r="S24" s="24"/>
      <c r="T24" s="183">
        <f>SUM(K24)*850</f>
        <v>0</v>
      </c>
      <c r="U24" s="22"/>
      <c r="V24" s="22"/>
      <c r="W24" s="22"/>
      <c r="X24" s="22"/>
      <c r="Y24" s="22"/>
      <c r="Z24" s="22"/>
      <c r="AA24" s="22"/>
      <c r="AB24" s="22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</row>
    <row r="25" spans="1:50" ht="6.75" customHeight="1">
      <c r="A25" s="90"/>
      <c r="C25" s="9"/>
      <c r="D25" s="9"/>
      <c r="E25" s="9"/>
      <c r="F25" s="9"/>
      <c r="G25" s="22"/>
      <c r="H25" s="22"/>
      <c r="I25" s="53"/>
      <c r="J25" s="22"/>
      <c r="K25" s="22"/>
      <c r="L25" s="22"/>
      <c r="M25" s="53"/>
      <c r="N25" s="53"/>
      <c r="O25" s="53"/>
      <c r="P25" s="53"/>
      <c r="Q25" s="53"/>
      <c r="R25" s="22"/>
      <c r="S25" s="22"/>
      <c r="T25" s="184"/>
      <c r="U25" s="22"/>
      <c r="V25" s="22"/>
      <c r="W25" s="22"/>
      <c r="X25" s="22"/>
      <c r="Y25" s="22"/>
      <c r="Z25" s="22"/>
      <c r="AA25" s="22"/>
      <c r="AB25" s="22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</row>
    <row r="26" spans="1:50" ht="14.25" customHeight="1">
      <c r="C26" s="50" t="s">
        <v>234</v>
      </c>
      <c r="D26" s="9"/>
      <c r="E26" s="9"/>
      <c r="F26" s="9"/>
      <c r="G26" s="24"/>
      <c r="H26" s="24"/>
      <c r="I26" s="51">
        <v>1300</v>
      </c>
      <c r="J26" s="25" t="s">
        <v>38</v>
      </c>
      <c r="K26" s="263"/>
      <c r="L26" s="264"/>
      <c r="M26" s="31" t="s">
        <v>39</v>
      </c>
      <c r="N26" s="55"/>
      <c r="O26" s="52"/>
      <c r="P26" s="52"/>
      <c r="Q26" s="52"/>
      <c r="R26" s="24"/>
      <c r="S26" s="24"/>
      <c r="T26" s="183">
        <f>SUM(K26)*1300</f>
        <v>0</v>
      </c>
      <c r="U26" s="22"/>
      <c r="V26" s="22"/>
      <c r="W26" s="22"/>
      <c r="X26" s="22"/>
      <c r="Y26" s="22"/>
      <c r="Z26" s="22"/>
      <c r="AA26" s="22"/>
      <c r="AB26" s="22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</row>
    <row r="27" spans="1:50" ht="6.75" customHeight="1">
      <c r="A27" s="90"/>
      <c r="C27" s="50"/>
      <c r="D27" s="9"/>
      <c r="E27" s="9"/>
      <c r="F27" s="9"/>
      <c r="G27" s="24"/>
      <c r="H27" s="24"/>
      <c r="I27" s="26"/>
      <c r="J27" s="25"/>
      <c r="K27" s="24"/>
      <c r="L27" s="22"/>
      <c r="M27" s="25"/>
      <c r="N27" s="71"/>
      <c r="O27" s="71"/>
      <c r="P27" s="71"/>
      <c r="Q27" s="71"/>
      <c r="R27" s="24"/>
      <c r="S27" s="24"/>
      <c r="T27" s="184"/>
      <c r="U27" s="22"/>
      <c r="V27" s="22"/>
      <c r="W27" s="22"/>
      <c r="X27" s="22"/>
      <c r="Y27" s="22"/>
      <c r="Z27" s="22"/>
      <c r="AA27" s="22"/>
      <c r="AB27" s="22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</row>
    <row r="28" spans="1:50" ht="14.25" customHeight="1">
      <c r="A28" s="90"/>
      <c r="C28" s="50" t="s">
        <v>235</v>
      </c>
      <c r="D28" s="9"/>
      <c r="E28" s="9"/>
      <c r="F28" s="9"/>
      <c r="G28" s="24"/>
      <c r="H28" s="24"/>
      <c r="I28" s="51">
        <v>2000</v>
      </c>
      <c r="J28" s="25" t="s">
        <v>38</v>
      </c>
      <c r="K28" s="263"/>
      <c r="L28" s="264"/>
      <c r="M28" s="31" t="s">
        <v>39</v>
      </c>
      <c r="N28" s="55"/>
      <c r="O28" s="52"/>
      <c r="P28" s="71"/>
      <c r="Q28" s="71"/>
      <c r="R28" s="24"/>
      <c r="S28" s="24"/>
      <c r="T28" s="183">
        <f>SUM(K28)*2000</f>
        <v>0</v>
      </c>
      <c r="U28" s="22"/>
      <c r="V28" s="22"/>
      <c r="W28" s="22"/>
      <c r="X28" s="22"/>
      <c r="Y28" s="22"/>
      <c r="Z28" s="22"/>
      <c r="AA28" s="22"/>
      <c r="AB28" s="22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</row>
    <row r="29" spans="1:50" ht="6.75" customHeight="1">
      <c r="A29" s="90"/>
      <c r="C29" s="50"/>
      <c r="D29" s="9"/>
      <c r="E29" s="9"/>
      <c r="F29" s="9"/>
      <c r="G29" s="24"/>
      <c r="H29" s="24"/>
      <c r="I29" s="26"/>
      <c r="J29" s="25"/>
      <c r="K29" s="24"/>
      <c r="L29" s="22"/>
      <c r="M29" s="25"/>
      <c r="N29" s="71"/>
      <c r="O29" s="71"/>
      <c r="P29" s="71"/>
      <c r="Q29" s="71"/>
      <c r="R29" s="24"/>
      <c r="S29" s="24"/>
      <c r="T29" s="184"/>
      <c r="U29" s="22"/>
      <c r="V29" s="22"/>
      <c r="W29" s="22"/>
      <c r="X29" s="22"/>
      <c r="Y29" s="22"/>
      <c r="Z29" s="22"/>
      <c r="AA29" s="22"/>
      <c r="AB29" s="22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</row>
    <row r="30" spans="1:50" ht="14.25" customHeight="1">
      <c r="A30" s="90"/>
      <c r="C30" s="50" t="s">
        <v>236</v>
      </c>
      <c r="D30" s="9"/>
      <c r="E30" s="9"/>
      <c r="F30" s="9"/>
      <c r="G30" s="24"/>
      <c r="H30" s="24"/>
      <c r="I30" s="26"/>
      <c r="J30" s="25"/>
      <c r="K30" s="246"/>
      <c r="L30" s="247"/>
      <c r="M30" s="247"/>
      <c r="N30" s="247"/>
      <c r="O30" s="248"/>
      <c r="P30" s="32"/>
      <c r="Q30" s="71"/>
      <c r="R30" s="24"/>
      <c r="S30" s="24"/>
      <c r="T30" s="26"/>
      <c r="U30" s="22"/>
      <c r="V30" s="22"/>
      <c r="W30" s="22"/>
      <c r="X30" s="22"/>
      <c r="Y30" s="22"/>
      <c r="Z30" s="22"/>
      <c r="AA30" s="22"/>
      <c r="AB30" s="22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</row>
    <row r="31" spans="1:50" ht="6.75" customHeight="1">
      <c r="A31" s="90"/>
      <c r="C31" s="5"/>
      <c r="D31" s="22"/>
      <c r="E31" s="74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5"/>
      <c r="R31" s="5"/>
      <c r="S31" s="22"/>
      <c r="T31" s="75"/>
      <c r="U31" s="22"/>
      <c r="V31" s="22"/>
      <c r="W31" s="22"/>
      <c r="X31" s="22"/>
      <c r="Y31" s="22"/>
      <c r="Z31" s="22"/>
      <c r="AA31" s="22"/>
      <c r="AB31" s="22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</row>
    <row r="32" spans="1:50" ht="15">
      <c r="C32" s="17" t="s">
        <v>199</v>
      </c>
      <c r="D32" s="1"/>
      <c r="E32" s="1"/>
      <c r="F32" s="1"/>
      <c r="G32" s="1"/>
      <c r="H32" s="1"/>
      <c r="I32" s="1"/>
      <c r="J32" s="1"/>
      <c r="K32" s="1"/>
      <c r="L32" s="1"/>
      <c r="M32" s="19"/>
      <c r="N32" s="19"/>
      <c r="O32" s="19"/>
      <c r="P32" s="23"/>
      <c r="Q32" s="1"/>
      <c r="R32" s="1"/>
      <c r="S32" s="1"/>
      <c r="T32" s="1"/>
      <c r="U32" s="1"/>
      <c r="V32" s="1"/>
      <c r="W32" s="19"/>
      <c r="X32" s="266">
        <f>SUM(T24:T28,K30)</f>
        <v>0</v>
      </c>
      <c r="Y32" s="267"/>
      <c r="Z32" s="267"/>
      <c r="AA32" s="268"/>
      <c r="AB32" s="1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</row>
    <row r="33" spans="2:50" ht="6.75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1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</row>
    <row r="34" spans="2:50" ht="6.75" customHeight="1">
      <c r="C34" s="17"/>
      <c r="D34" s="1"/>
      <c r="E34" s="1"/>
      <c r="F34" s="1"/>
      <c r="G34" s="1"/>
      <c r="H34" s="1"/>
      <c r="I34" s="1"/>
      <c r="J34" s="1"/>
      <c r="K34" s="1"/>
      <c r="L34" s="1"/>
      <c r="M34" s="19"/>
      <c r="N34" s="19"/>
      <c r="O34" s="19"/>
      <c r="P34" s="23"/>
      <c r="Q34" s="1"/>
      <c r="R34" s="1"/>
      <c r="S34" s="1"/>
      <c r="T34" s="1"/>
      <c r="U34" s="1"/>
      <c r="V34" s="1"/>
      <c r="W34" s="19"/>
      <c r="X34" s="13"/>
      <c r="Y34" s="54"/>
      <c r="Z34" s="54"/>
      <c r="AA34" s="54"/>
      <c r="AB34" s="1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</row>
    <row r="35" spans="2:50" ht="15">
      <c r="B35" s="8" t="s">
        <v>271</v>
      </c>
      <c r="C35" s="17"/>
      <c r="D35" s="1"/>
      <c r="E35" s="1"/>
      <c r="F35" s="1"/>
      <c r="G35" s="1"/>
      <c r="H35" s="1"/>
      <c r="I35" s="1"/>
      <c r="J35" s="1"/>
      <c r="K35" s="1"/>
      <c r="L35" s="1"/>
      <c r="M35" s="19"/>
      <c r="N35" s="19"/>
      <c r="O35" s="19"/>
      <c r="P35" s="23"/>
      <c r="Q35" s="1"/>
      <c r="R35" s="1"/>
      <c r="S35" s="1"/>
      <c r="T35" s="1"/>
      <c r="U35" s="1"/>
      <c r="V35" s="1"/>
      <c r="W35" s="19"/>
      <c r="X35" s="13"/>
      <c r="Y35" s="54"/>
      <c r="Z35" s="54"/>
      <c r="AA35" s="54"/>
      <c r="AB35" s="1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</row>
    <row r="36" spans="2:50" ht="15">
      <c r="B36" s="90" t="s">
        <v>241</v>
      </c>
      <c r="C36" s="17"/>
      <c r="D36" s="1"/>
      <c r="E36" s="1"/>
      <c r="F36" s="1"/>
      <c r="G36" s="1"/>
      <c r="H36" s="1"/>
      <c r="I36" s="1"/>
      <c r="J36" s="1"/>
      <c r="K36" s="1"/>
      <c r="L36" s="1"/>
      <c r="M36" s="19"/>
      <c r="N36" s="19"/>
      <c r="O36" s="19"/>
      <c r="P36" s="23"/>
      <c r="Q36" s="1"/>
      <c r="R36" s="1"/>
      <c r="S36" s="1"/>
      <c r="T36" s="1"/>
      <c r="U36" s="1"/>
      <c r="V36" s="1"/>
      <c r="W36" s="19"/>
      <c r="X36" s="13"/>
      <c r="Y36" s="54"/>
      <c r="Z36" s="54"/>
      <c r="AA36" s="54"/>
      <c r="AB36" s="1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</row>
    <row r="37" spans="2:50" ht="6.75" customHeight="1">
      <c r="B37" s="90"/>
      <c r="C37" s="17"/>
      <c r="D37" s="1"/>
      <c r="E37" s="1"/>
      <c r="F37" s="1"/>
      <c r="G37" s="1"/>
      <c r="H37" s="1"/>
      <c r="I37" s="1"/>
      <c r="J37" s="1"/>
      <c r="K37" s="1"/>
      <c r="L37" s="1"/>
      <c r="M37" s="19"/>
      <c r="N37" s="19"/>
      <c r="O37" s="19"/>
      <c r="P37" s="23"/>
      <c r="Q37" s="1"/>
      <c r="R37" s="1"/>
      <c r="S37" s="1"/>
      <c r="T37" s="1"/>
      <c r="U37" s="1"/>
      <c r="V37" s="1"/>
      <c r="W37" s="19"/>
      <c r="X37" s="13"/>
      <c r="Y37" s="54"/>
      <c r="Z37" s="54"/>
      <c r="AA37" s="54"/>
      <c r="AB37" s="1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</row>
    <row r="38" spans="2:50">
      <c r="B38" s="74" t="s">
        <v>272</v>
      </c>
      <c r="C38" s="58"/>
      <c r="D38" s="74"/>
      <c r="E38" s="74"/>
      <c r="F38" s="74"/>
      <c r="G38" s="74"/>
      <c r="H38" s="74"/>
      <c r="I38" s="74"/>
      <c r="J38" s="74"/>
      <c r="K38" s="74"/>
      <c r="L38" s="74"/>
      <c r="M38" s="85"/>
      <c r="N38" s="85"/>
      <c r="O38" s="85"/>
      <c r="P38" s="86"/>
      <c r="Q38" s="74"/>
      <c r="R38" s="74"/>
      <c r="S38" s="74"/>
      <c r="T38" s="74"/>
      <c r="U38" s="74"/>
      <c r="V38" s="74"/>
      <c r="W38" s="85"/>
      <c r="X38" s="87"/>
      <c r="Y38" s="88"/>
      <c r="Z38" s="88"/>
      <c r="AA38" s="88"/>
      <c r="AB38" s="74"/>
      <c r="AC38" s="77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</row>
    <row r="39" spans="2:50">
      <c r="B39" s="90" t="s">
        <v>273</v>
      </c>
      <c r="C39" s="58"/>
      <c r="D39" s="74"/>
      <c r="E39" s="74"/>
      <c r="F39" s="74"/>
      <c r="G39" s="74"/>
      <c r="H39" s="74"/>
      <c r="I39" s="74"/>
      <c r="J39" s="74"/>
      <c r="K39" s="74"/>
      <c r="L39" s="74"/>
      <c r="M39" s="85"/>
      <c r="N39" s="85"/>
      <c r="O39" s="85"/>
      <c r="P39" s="86"/>
      <c r="Q39" s="74"/>
      <c r="R39" s="74"/>
      <c r="S39" s="74"/>
      <c r="T39" s="74"/>
      <c r="U39" s="74"/>
      <c r="V39" s="74"/>
      <c r="W39" s="85"/>
      <c r="X39" s="87"/>
      <c r="Y39" s="88"/>
      <c r="Z39" s="88"/>
      <c r="AA39" s="88"/>
      <c r="AB39" s="74"/>
      <c r="AC39" s="77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</row>
    <row r="40" spans="2:50">
      <c r="B40" s="90" t="s">
        <v>155</v>
      </c>
      <c r="C40" s="58"/>
      <c r="D40" s="74"/>
      <c r="E40" s="74"/>
      <c r="F40" s="74"/>
      <c r="G40" s="74"/>
      <c r="H40" s="74"/>
      <c r="I40" s="74"/>
      <c r="J40" s="74"/>
      <c r="K40" s="74"/>
      <c r="L40" s="74"/>
      <c r="M40" s="85"/>
      <c r="N40" s="85"/>
      <c r="O40" s="85"/>
      <c r="P40" s="86"/>
      <c r="Q40" s="74"/>
      <c r="R40" s="74"/>
      <c r="S40" s="74"/>
      <c r="T40" s="74"/>
      <c r="U40" s="74"/>
      <c r="V40" s="74"/>
      <c r="W40" s="85"/>
      <c r="X40" s="87"/>
      <c r="Y40" s="88"/>
      <c r="Z40" s="88"/>
      <c r="AA40" s="88"/>
      <c r="AB40" s="74"/>
      <c r="AC40" s="77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</row>
    <row r="41" spans="2:50" ht="6.75" customHeight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1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</row>
    <row r="42" spans="2:50" ht="6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</row>
    <row r="43" spans="2:50" ht="15">
      <c r="B43" s="8" t="s">
        <v>152</v>
      </c>
      <c r="C43" s="17"/>
      <c r="D43" s="1"/>
      <c r="E43" s="1"/>
      <c r="F43" s="1"/>
      <c r="G43" s="1"/>
      <c r="H43" s="1"/>
      <c r="I43" s="1"/>
      <c r="J43" s="1"/>
      <c r="K43" s="1"/>
      <c r="L43" s="1"/>
      <c r="M43" s="19"/>
      <c r="N43" s="19"/>
      <c r="O43" s="19"/>
      <c r="P43" s="23"/>
      <c r="Q43" s="1"/>
      <c r="R43" s="1"/>
      <c r="S43" s="1"/>
      <c r="T43" s="1"/>
      <c r="U43" s="1"/>
      <c r="V43" s="1"/>
      <c r="W43" s="19"/>
      <c r="X43" s="13"/>
      <c r="Y43" s="54"/>
      <c r="Z43" s="54"/>
      <c r="AA43" s="54"/>
      <c r="AB43" s="1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</row>
    <row r="44" spans="2:50" ht="15">
      <c r="B44" s="90" t="s">
        <v>163</v>
      </c>
      <c r="C44" s="17"/>
      <c r="D44" s="1"/>
      <c r="E44" s="1"/>
      <c r="F44" s="1"/>
      <c r="G44" s="1"/>
      <c r="H44" s="1"/>
      <c r="I44" s="1"/>
      <c r="J44" s="1"/>
      <c r="K44" s="1"/>
      <c r="L44" s="1"/>
      <c r="M44" s="19"/>
      <c r="N44" s="19"/>
      <c r="O44" s="19"/>
      <c r="P44" s="23"/>
      <c r="Q44" s="1"/>
      <c r="R44" s="1"/>
      <c r="S44" s="1"/>
      <c r="T44" s="1"/>
      <c r="U44" s="1"/>
      <c r="V44" s="1"/>
      <c r="W44" s="19"/>
      <c r="X44" s="13"/>
      <c r="Y44" s="54"/>
      <c r="Z44" s="54"/>
      <c r="AA44" s="54"/>
      <c r="AB44" s="1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</row>
    <row r="45" spans="2:50" ht="13.5" customHeight="1">
      <c r="B45" s="90" t="s">
        <v>153</v>
      </c>
      <c r="C45" s="17"/>
      <c r="D45" s="1"/>
      <c r="E45" s="1"/>
      <c r="F45" s="1"/>
      <c r="G45" s="1"/>
      <c r="H45" s="1"/>
      <c r="I45" s="1"/>
      <c r="J45" s="1"/>
      <c r="K45" s="1"/>
      <c r="L45" s="1"/>
      <c r="M45" s="19"/>
      <c r="N45" s="19"/>
      <c r="O45" s="19"/>
      <c r="P45" s="23"/>
      <c r="Q45" s="1"/>
      <c r="R45" s="1"/>
      <c r="S45" s="1"/>
      <c r="T45" s="1"/>
      <c r="U45" s="1"/>
      <c r="V45" s="1"/>
      <c r="W45" s="19"/>
      <c r="X45" s="13"/>
      <c r="Y45" s="54"/>
      <c r="Z45" s="54"/>
      <c r="AA45" s="54"/>
      <c r="AB45" s="1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</row>
    <row r="46" spans="2:50" ht="6.75" customHeight="1">
      <c r="B46" s="90"/>
      <c r="C46" s="17"/>
      <c r="D46" s="1"/>
      <c r="E46" s="1"/>
      <c r="F46" s="1"/>
      <c r="G46" s="1"/>
      <c r="H46" s="1"/>
      <c r="I46" s="1"/>
      <c r="J46" s="1"/>
      <c r="K46" s="1"/>
      <c r="L46" s="1"/>
      <c r="M46" s="19"/>
      <c r="N46" s="19"/>
      <c r="O46" s="19"/>
      <c r="P46" s="23"/>
      <c r="Q46" s="1"/>
      <c r="R46" s="1"/>
      <c r="S46" s="1"/>
      <c r="T46" s="1"/>
      <c r="U46" s="1"/>
      <c r="V46" s="1"/>
      <c r="W46" s="19"/>
      <c r="X46" s="13"/>
      <c r="Y46" s="54"/>
      <c r="Z46" s="54"/>
      <c r="AA46" s="54"/>
      <c r="AB46" s="1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</row>
    <row r="47" spans="2:50" ht="15">
      <c r="B47" s="90" t="s">
        <v>156</v>
      </c>
      <c r="C47" s="17"/>
      <c r="D47" s="1"/>
      <c r="E47" s="1"/>
      <c r="F47" s="1"/>
      <c r="G47" s="1"/>
      <c r="H47" s="1"/>
      <c r="I47" s="1"/>
      <c r="J47" s="1"/>
      <c r="K47" s="1"/>
      <c r="L47" s="1"/>
      <c r="M47" s="19"/>
      <c r="N47" s="19"/>
      <c r="O47" s="19"/>
      <c r="P47" s="23"/>
      <c r="Q47" s="1"/>
      <c r="R47" s="1"/>
      <c r="S47" s="1"/>
      <c r="T47" s="189"/>
      <c r="U47" s="1"/>
      <c r="V47" s="1"/>
      <c r="W47" s="19"/>
      <c r="X47" s="13"/>
      <c r="Y47" s="54"/>
      <c r="Z47" s="54"/>
      <c r="AA47" s="54"/>
      <c r="AB47" s="1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</row>
    <row r="48" spans="2:50" ht="6.75" customHeight="1">
      <c r="B48" s="90"/>
      <c r="C48" s="17"/>
      <c r="D48" s="1"/>
      <c r="E48" s="1"/>
      <c r="F48" s="1"/>
      <c r="G48" s="1"/>
      <c r="H48" s="1"/>
      <c r="I48" s="1"/>
      <c r="J48" s="1"/>
      <c r="K48" s="1"/>
      <c r="L48" s="1"/>
      <c r="M48" s="19"/>
      <c r="N48" s="19"/>
      <c r="O48" s="19"/>
      <c r="P48" s="23"/>
      <c r="Q48" s="1"/>
      <c r="R48" s="1"/>
      <c r="S48" s="1"/>
      <c r="T48" s="54"/>
      <c r="U48" s="1"/>
      <c r="V48" s="1"/>
      <c r="W48" s="19"/>
      <c r="X48" s="13"/>
      <c r="Y48" s="54"/>
      <c r="Z48" s="54"/>
      <c r="AA48" s="54"/>
      <c r="AB48" s="1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</row>
    <row r="49" spans="1:50" ht="14.25" customHeight="1">
      <c r="B49" s="90" t="s">
        <v>157</v>
      </c>
      <c r="C49" s="17"/>
      <c r="D49" s="1"/>
      <c r="E49" s="1"/>
      <c r="F49" s="1"/>
      <c r="G49" s="1"/>
      <c r="H49" s="1"/>
      <c r="I49" s="1"/>
      <c r="J49" s="1"/>
      <c r="K49" s="1"/>
      <c r="L49" s="1"/>
      <c r="M49" s="19"/>
      <c r="N49" s="19"/>
      <c r="O49" s="19"/>
      <c r="P49" s="23"/>
      <c r="Q49" s="1"/>
      <c r="R49" s="1"/>
      <c r="S49" s="1"/>
      <c r="T49" s="189"/>
      <c r="U49" s="1"/>
      <c r="V49" s="1"/>
      <c r="W49" s="19"/>
      <c r="X49" s="13"/>
      <c r="Y49" s="54"/>
      <c r="Z49" s="54"/>
      <c r="AA49" s="54"/>
      <c r="AB49" s="1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</row>
    <row r="50" spans="1:50" ht="6.75" customHeight="1">
      <c r="B50" s="90"/>
      <c r="C50" s="17"/>
      <c r="D50" s="1"/>
      <c r="E50" s="1"/>
      <c r="F50" s="1"/>
      <c r="G50" s="1"/>
      <c r="H50" s="1"/>
      <c r="I50" s="1"/>
      <c r="J50" s="1"/>
      <c r="K50" s="1"/>
      <c r="L50" s="1"/>
      <c r="M50" s="19"/>
      <c r="N50" s="19"/>
      <c r="O50" s="19"/>
      <c r="P50" s="23"/>
      <c r="Q50" s="1"/>
      <c r="R50" s="1"/>
      <c r="S50" s="1"/>
      <c r="T50" s="26"/>
      <c r="U50" s="1"/>
      <c r="V50" s="1"/>
      <c r="W50" s="19"/>
      <c r="X50" s="13"/>
      <c r="Y50" s="54"/>
      <c r="Z50" s="54"/>
      <c r="AA50" s="54"/>
      <c r="AB50" s="1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</row>
    <row r="51" spans="1:50" ht="14.25" customHeight="1">
      <c r="B51" s="90" t="s">
        <v>158</v>
      </c>
      <c r="C51" s="17"/>
      <c r="D51" s="1"/>
      <c r="E51" s="1"/>
      <c r="F51" s="1"/>
      <c r="G51" s="1"/>
      <c r="H51" s="1"/>
      <c r="I51" s="1"/>
      <c r="J51" s="1"/>
      <c r="K51" s="1"/>
      <c r="L51" s="1"/>
      <c r="M51" s="19"/>
      <c r="N51" s="19"/>
      <c r="O51" s="19"/>
      <c r="P51" s="23"/>
      <c r="Q51" s="1"/>
      <c r="R51" s="1"/>
      <c r="S51" s="1"/>
      <c r="T51" s="189"/>
      <c r="U51" s="1"/>
      <c r="V51" s="1"/>
      <c r="W51" s="19"/>
      <c r="X51" s="266">
        <f>T47+T49+T51</f>
        <v>0</v>
      </c>
      <c r="Y51" s="267"/>
      <c r="Z51" s="267"/>
      <c r="AA51" s="268"/>
      <c r="AB51" s="1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</row>
    <row r="52" spans="1:50" ht="6.75" customHeight="1">
      <c r="A52" s="9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22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</row>
    <row r="53" spans="1:50" ht="6.75" customHeight="1">
      <c r="A53" s="22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74"/>
      <c r="AB53" s="22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</row>
    <row r="54" spans="1:50" ht="15" customHeight="1">
      <c r="A54" s="22"/>
      <c r="B54" s="8" t="s">
        <v>174</v>
      </c>
      <c r="C54" s="9"/>
      <c r="D54" s="9"/>
      <c r="E54" s="9"/>
      <c r="F54" s="9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</row>
    <row r="55" spans="1:50" ht="6.75" customHeight="1">
      <c r="A55" s="2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74"/>
      <c r="AB55" s="22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</row>
    <row r="56" spans="1:50" ht="14.25" customHeight="1">
      <c r="A56" s="12"/>
      <c r="B56" s="12"/>
      <c r="C56" s="27" t="s">
        <v>42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5"/>
      <c r="S56" s="22"/>
      <c r="T56" s="75"/>
      <c r="U56" s="22"/>
      <c r="V56" s="22"/>
      <c r="W56" s="22"/>
      <c r="X56" s="266">
        <f>X32+X51</f>
        <v>0</v>
      </c>
      <c r="Y56" s="269"/>
      <c r="Z56" s="269"/>
      <c r="AA56" s="270"/>
      <c r="AB56" s="22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</row>
    <row r="57" spans="1:50" ht="6.75" customHeight="1">
      <c r="A57" s="12"/>
      <c r="B57" s="12"/>
      <c r="C57" s="27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5"/>
      <c r="S57" s="22"/>
      <c r="T57" s="75"/>
      <c r="U57" s="22"/>
      <c r="V57" s="22"/>
      <c r="W57" s="22"/>
      <c r="X57" s="13"/>
      <c r="Y57" s="13"/>
      <c r="Z57" s="13"/>
      <c r="AA57" s="13"/>
      <c r="AB57" s="22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</row>
    <row r="58" spans="1:50" ht="15">
      <c r="A58" s="12"/>
      <c r="B58" s="12"/>
      <c r="C58" s="27" t="s">
        <v>43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5"/>
      <c r="S58" s="22"/>
      <c r="T58" s="75"/>
      <c r="U58" s="22"/>
      <c r="V58" s="22"/>
      <c r="W58" s="22"/>
      <c r="X58" s="271" t="e">
        <f>X51/X56*100</f>
        <v>#DIV/0!</v>
      </c>
      <c r="Y58" s="272"/>
      <c r="Z58" s="63" t="s">
        <v>54</v>
      </c>
      <c r="AA58" s="62"/>
      <c r="AB58" s="22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</row>
    <row r="59" spans="1:50" ht="6.75" customHeight="1">
      <c r="A59" s="2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74"/>
      <c r="AB59" s="22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</row>
    <row r="60" spans="1:50" ht="6.75" customHeight="1">
      <c r="A60" s="2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74"/>
      <c r="AB60" s="22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</row>
    <row r="61" spans="1:50" ht="15" customHeight="1">
      <c r="A61" s="22"/>
      <c r="B61" s="8" t="s">
        <v>118</v>
      </c>
      <c r="C61" s="9"/>
      <c r="D61" s="9"/>
      <c r="E61" s="9"/>
      <c r="F61" s="9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</row>
    <row r="62" spans="1:50" ht="6.75" customHeight="1">
      <c r="A62" s="22"/>
      <c r="B62" s="8"/>
      <c r="C62" s="9"/>
      <c r="D62" s="9"/>
      <c r="E62" s="9"/>
      <c r="F62" s="9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</row>
    <row r="63" spans="1:50" ht="14.25" customHeight="1">
      <c r="A63" s="14"/>
      <c r="B63" s="27"/>
      <c r="C63" s="69" t="s">
        <v>104</v>
      </c>
      <c r="D63" s="27"/>
      <c r="E63" s="27"/>
      <c r="F63" s="27"/>
      <c r="G63" s="1"/>
      <c r="H63" s="1"/>
      <c r="I63" s="14"/>
      <c r="J63" s="14"/>
      <c r="K63" s="14"/>
      <c r="L63" s="14"/>
      <c r="M63" s="73"/>
      <c r="N63" s="74"/>
      <c r="O63" s="74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</row>
    <row r="64" spans="1:50" ht="6.75" customHeight="1">
      <c r="A64" s="14"/>
      <c r="B64" s="27"/>
      <c r="C64" s="69"/>
      <c r="D64" s="27"/>
      <c r="E64" s="27"/>
      <c r="F64" s="27"/>
      <c r="G64" s="1"/>
      <c r="H64" s="1"/>
      <c r="I64" s="14"/>
      <c r="J64" s="14"/>
      <c r="K64" s="14"/>
      <c r="L64" s="14"/>
      <c r="M64" s="73"/>
      <c r="N64" s="74"/>
      <c r="O64" s="74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</row>
    <row r="65" spans="1:50" ht="14.25">
      <c r="A65" s="14"/>
      <c r="B65" s="27"/>
      <c r="C65" s="27" t="s">
        <v>105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</row>
    <row r="66" spans="1:50" ht="6.75" customHeight="1">
      <c r="A66" s="14"/>
      <c r="B66" s="27"/>
      <c r="C66" s="27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</row>
    <row r="67" spans="1:50" ht="14.25">
      <c r="A67" s="14"/>
      <c r="B67" s="27"/>
      <c r="C67" s="60" t="s">
        <v>53</v>
      </c>
      <c r="D67" s="196" t="s">
        <v>106</v>
      </c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6"/>
      <c r="T67" s="196"/>
      <c r="U67" s="22"/>
      <c r="V67" s="73"/>
      <c r="W67" s="5"/>
      <c r="X67" s="73"/>
      <c r="Y67" s="22"/>
      <c r="Z67" s="5"/>
      <c r="AA67" s="22"/>
      <c r="AB67" s="22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</row>
    <row r="68" spans="1:50" ht="14.25">
      <c r="A68" s="14"/>
      <c r="B68" s="27"/>
      <c r="C68" s="1"/>
      <c r="D68" s="196" t="s">
        <v>107</v>
      </c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22"/>
      <c r="V68" s="73"/>
      <c r="W68" s="5"/>
      <c r="X68" s="73"/>
      <c r="Y68" s="22"/>
      <c r="Z68" s="5"/>
      <c r="AA68" s="22"/>
      <c r="AB68" s="22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</row>
    <row r="69" spans="1:50" ht="14.25">
      <c r="A69" s="14"/>
      <c r="B69" s="27"/>
      <c r="C69" s="1"/>
      <c r="D69" s="234" t="s">
        <v>108</v>
      </c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"/>
      <c r="U69" s="22"/>
      <c r="V69" s="73" t="s">
        <v>44</v>
      </c>
      <c r="W69" s="181"/>
      <c r="X69" s="256" t="s">
        <v>109</v>
      </c>
      <c r="Y69" s="257"/>
      <c r="Z69" s="181"/>
      <c r="AA69" s="22"/>
      <c r="AB69" s="22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</row>
    <row r="70" spans="1:50" ht="6.75" customHeight="1">
      <c r="A70" s="14"/>
      <c r="B70" s="27"/>
      <c r="C70" s="27"/>
      <c r="D70" s="27"/>
      <c r="E70" s="27"/>
      <c r="F70" s="27"/>
      <c r="G70" s="27"/>
      <c r="H70" s="27"/>
      <c r="I70" s="14"/>
      <c r="J70" s="14"/>
      <c r="K70" s="14"/>
      <c r="L70" s="14"/>
      <c r="M70" s="5"/>
      <c r="N70" s="74"/>
      <c r="O70" s="74"/>
      <c r="P70" s="5"/>
      <c r="Q70" s="22"/>
      <c r="R70" s="22"/>
      <c r="S70" s="22"/>
      <c r="T70" s="22"/>
      <c r="U70" s="22"/>
      <c r="V70" s="22"/>
      <c r="W70" s="5"/>
      <c r="X70" s="22"/>
      <c r="Y70" s="22"/>
      <c r="Z70" s="5"/>
      <c r="AA70" s="22"/>
      <c r="AB70" s="22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</row>
    <row r="71" spans="1:50" ht="14.25">
      <c r="A71" s="14"/>
      <c r="B71" s="27"/>
      <c r="C71" s="60" t="s">
        <v>52</v>
      </c>
      <c r="D71" s="234" t="s">
        <v>119</v>
      </c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5"/>
      <c r="T71" s="235"/>
      <c r="U71" s="22"/>
      <c r="V71" s="22"/>
      <c r="W71" s="5"/>
      <c r="X71" s="22"/>
      <c r="Y71" s="22"/>
      <c r="Z71" s="5"/>
      <c r="AA71" s="22"/>
      <c r="AB71" s="22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</row>
    <row r="72" spans="1:50" ht="14.25" customHeight="1">
      <c r="A72" s="14"/>
      <c r="B72" s="27"/>
      <c r="C72" s="1"/>
      <c r="D72" s="1" t="s">
        <v>110</v>
      </c>
      <c r="E72" s="27"/>
      <c r="F72" s="27"/>
      <c r="G72" s="27"/>
      <c r="H72" s="27"/>
      <c r="I72" s="14"/>
      <c r="J72" s="14"/>
      <c r="K72" s="14"/>
      <c r="L72" s="14"/>
      <c r="M72" s="37"/>
      <c r="N72" s="1"/>
      <c r="O72" s="1"/>
      <c r="P72" s="37"/>
      <c r="Q72" s="1"/>
      <c r="R72" s="22"/>
      <c r="S72" s="22"/>
      <c r="T72" s="22"/>
      <c r="U72" s="22"/>
      <c r="V72" s="73" t="s">
        <v>44</v>
      </c>
      <c r="W72" s="181"/>
      <c r="X72" s="256" t="s">
        <v>109</v>
      </c>
      <c r="Y72" s="257"/>
      <c r="Z72" s="181"/>
      <c r="AA72" s="22"/>
      <c r="AB72" s="22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</row>
    <row r="73" spans="1:50" ht="6.75" customHeight="1">
      <c r="A73" s="14"/>
      <c r="B73" s="27"/>
      <c r="C73" s="27"/>
      <c r="D73" s="27"/>
      <c r="E73" s="27"/>
      <c r="F73" s="27"/>
      <c r="G73" s="27"/>
      <c r="H73" s="27"/>
      <c r="I73" s="14"/>
      <c r="J73" s="14"/>
      <c r="K73" s="14"/>
      <c r="L73" s="14"/>
      <c r="M73" s="5"/>
      <c r="N73" s="22"/>
      <c r="O73" s="22"/>
      <c r="P73" s="5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</row>
    <row r="74" spans="1:50" ht="15">
      <c r="A74" s="14"/>
      <c r="B74" s="27"/>
      <c r="C74" s="69" t="s">
        <v>121</v>
      </c>
      <c r="D74" s="27"/>
      <c r="E74" s="27"/>
      <c r="F74" s="27"/>
      <c r="G74" s="27"/>
      <c r="H74" s="27"/>
      <c r="I74" s="14"/>
      <c r="J74" s="14"/>
      <c r="K74" s="14"/>
      <c r="L74" s="14"/>
      <c r="M74" s="5"/>
      <c r="N74" s="22"/>
      <c r="O74" s="22"/>
      <c r="P74" s="5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</row>
    <row r="75" spans="1:50" ht="6.75" customHeight="1">
      <c r="A75" s="14"/>
      <c r="B75" s="27"/>
      <c r="C75" s="69"/>
      <c r="D75" s="27"/>
      <c r="E75" s="27"/>
      <c r="F75" s="27"/>
      <c r="G75" s="27"/>
      <c r="H75" s="27"/>
      <c r="I75" s="14"/>
      <c r="J75" s="14"/>
      <c r="K75" s="14"/>
      <c r="L75" s="14"/>
      <c r="M75" s="5"/>
      <c r="N75" s="22"/>
      <c r="O75" s="22"/>
      <c r="P75" s="5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</row>
    <row r="76" spans="1:50" ht="12.75" customHeight="1">
      <c r="A76" s="14"/>
      <c r="B76" s="27"/>
      <c r="C76" s="27" t="s">
        <v>249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73"/>
      <c r="W76" s="5"/>
      <c r="X76" s="73"/>
      <c r="Y76" s="22"/>
      <c r="Z76" s="5"/>
      <c r="AA76" s="22"/>
      <c r="AB76" s="22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</row>
    <row r="77" spans="1:50" ht="6.75" customHeight="1">
      <c r="A77" s="14"/>
      <c r="B77" s="27"/>
      <c r="C77" s="27"/>
      <c r="D77" s="27"/>
      <c r="E77" s="27"/>
      <c r="F77" s="27"/>
      <c r="G77" s="27"/>
      <c r="H77" s="27"/>
      <c r="I77" s="14"/>
      <c r="J77" s="14"/>
      <c r="K77" s="14"/>
      <c r="L77" s="14"/>
      <c r="M77" s="5"/>
      <c r="N77" s="22"/>
      <c r="O77" s="22"/>
      <c r="P77" s="5"/>
      <c r="Q77" s="22"/>
      <c r="R77" s="22"/>
      <c r="S77" s="22"/>
      <c r="T77" s="22"/>
      <c r="U77" s="22"/>
      <c r="V77" s="22"/>
      <c r="W77" s="5"/>
      <c r="X77" s="22"/>
      <c r="Y77" s="22"/>
      <c r="Z77" s="5"/>
      <c r="AA77" s="22"/>
      <c r="AB77" s="22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</row>
    <row r="78" spans="1:50" ht="14.25">
      <c r="A78" s="14"/>
      <c r="B78" s="27"/>
      <c r="C78" s="60" t="s">
        <v>102</v>
      </c>
      <c r="D78" s="255" t="s">
        <v>169</v>
      </c>
      <c r="E78" s="258"/>
      <c r="F78" s="258"/>
      <c r="G78" s="258"/>
      <c r="H78" s="258"/>
      <c r="I78" s="258"/>
      <c r="J78" s="258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2"/>
      <c r="V78" s="73" t="s">
        <v>44</v>
      </c>
      <c r="W78" s="181"/>
      <c r="X78" s="256" t="s">
        <v>109</v>
      </c>
      <c r="Y78" s="257"/>
      <c r="Z78" s="181"/>
      <c r="AA78" s="22"/>
      <c r="AB78" s="22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</row>
    <row r="79" spans="1:50" ht="6.75" customHeight="1">
      <c r="A79" s="14"/>
      <c r="B79" s="27"/>
      <c r="C79" s="61"/>
      <c r="D79" s="27"/>
      <c r="E79" s="27"/>
      <c r="F79" s="27"/>
      <c r="G79" s="27"/>
      <c r="H79" s="27"/>
      <c r="I79" s="14"/>
      <c r="J79" s="14"/>
      <c r="K79" s="14"/>
      <c r="L79" s="14"/>
      <c r="M79" s="5"/>
      <c r="N79" s="22"/>
      <c r="O79" s="22"/>
      <c r="P79" s="5"/>
      <c r="Q79" s="22"/>
      <c r="R79" s="22"/>
      <c r="S79" s="22"/>
      <c r="T79" s="22"/>
      <c r="U79" s="22"/>
      <c r="V79" s="73"/>
      <c r="W79" s="5"/>
      <c r="X79" s="73"/>
      <c r="Y79" s="71"/>
      <c r="Z79" s="5"/>
      <c r="AA79" s="22"/>
      <c r="AB79" s="22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</row>
    <row r="80" spans="1:50" ht="14.25">
      <c r="A80" s="14"/>
      <c r="B80" s="27"/>
      <c r="C80" s="60" t="s">
        <v>101</v>
      </c>
      <c r="D80" s="234" t="s">
        <v>120</v>
      </c>
      <c r="E80" s="235"/>
      <c r="F80" s="235"/>
      <c r="G80" s="235"/>
      <c r="H80" s="235"/>
      <c r="I80" s="235"/>
      <c r="J80" s="235"/>
      <c r="K80" s="235"/>
      <c r="L80" s="235"/>
      <c r="M80" s="235"/>
      <c r="N80" s="235"/>
      <c r="O80" s="235"/>
      <c r="P80" s="235"/>
      <c r="Q80" s="235"/>
      <c r="R80" s="235"/>
      <c r="S80" s="235"/>
      <c r="T80" s="235"/>
      <c r="U80" s="22"/>
      <c r="V80" s="22"/>
      <c r="W80" s="22"/>
      <c r="X80" s="71"/>
      <c r="Y80" s="71"/>
      <c r="Z80" s="22"/>
      <c r="AA80" s="22"/>
      <c r="AB80" s="22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</row>
    <row r="81" spans="1:50" ht="14.25">
      <c r="A81" s="14"/>
      <c r="B81" s="27"/>
      <c r="C81" s="60"/>
      <c r="D81" s="1" t="s">
        <v>170</v>
      </c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73" t="s">
        <v>44</v>
      </c>
      <c r="W81" s="181"/>
      <c r="X81" s="256" t="s">
        <v>109</v>
      </c>
      <c r="Y81" s="257"/>
      <c r="Z81" s="181"/>
      <c r="AA81" s="22"/>
      <c r="AB81" s="22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</row>
    <row r="82" spans="1:50" ht="6.75" customHeight="1">
      <c r="A82" s="14"/>
      <c r="B82" s="27"/>
      <c r="C82" s="60"/>
      <c r="D82" s="27"/>
      <c r="E82" s="27"/>
      <c r="F82" s="27"/>
      <c r="G82" s="27"/>
      <c r="H82" s="27"/>
      <c r="I82" s="14"/>
      <c r="J82" s="14"/>
      <c r="K82" s="14"/>
      <c r="L82" s="14"/>
      <c r="M82" s="5"/>
      <c r="N82" s="22"/>
      <c r="O82" s="22"/>
      <c r="P82" s="5"/>
      <c r="Q82" s="22"/>
      <c r="R82" s="22"/>
      <c r="S82" s="22"/>
      <c r="T82" s="22"/>
      <c r="U82" s="22"/>
      <c r="V82" s="73"/>
      <c r="W82" s="5"/>
      <c r="X82" s="73"/>
      <c r="Y82" s="71"/>
      <c r="Z82" s="5"/>
      <c r="AA82" s="22"/>
      <c r="AB82" s="22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</row>
    <row r="83" spans="1:50" ht="14.25">
      <c r="A83" s="14"/>
      <c r="B83" s="27"/>
      <c r="C83" s="60" t="s">
        <v>112</v>
      </c>
      <c r="D83" s="234" t="s">
        <v>171</v>
      </c>
      <c r="E83" s="235"/>
      <c r="F83" s="235"/>
      <c r="G83" s="235"/>
      <c r="H83" s="235"/>
      <c r="I83" s="235"/>
      <c r="J83" s="235"/>
      <c r="K83" s="235"/>
      <c r="L83" s="235"/>
      <c r="M83" s="235"/>
      <c r="N83" s="235"/>
      <c r="O83" s="235"/>
      <c r="P83" s="235"/>
      <c r="Q83" s="235"/>
      <c r="R83" s="235"/>
      <c r="S83" s="235"/>
      <c r="T83" s="235"/>
      <c r="U83" s="22"/>
      <c r="V83" s="73" t="s">
        <v>44</v>
      </c>
      <c r="W83" s="181"/>
      <c r="X83" s="256" t="s">
        <v>109</v>
      </c>
      <c r="Y83" s="257"/>
      <c r="Z83" s="181"/>
      <c r="AA83" s="22"/>
      <c r="AB83" s="22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</row>
    <row r="84" spans="1:50" ht="6.75" customHeight="1">
      <c r="A84" s="14"/>
      <c r="B84" s="27"/>
      <c r="C84" s="60"/>
      <c r="D84" s="27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73"/>
      <c r="W84" s="5"/>
      <c r="X84" s="73"/>
      <c r="Y84" s="71"/>
      <c r="Z84" s="5"/>
      <c r="AA84" s="22"/>
      <c r="AB84" s="22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</row>
    <row r="85" spans="1:50" ht="14.25">
      <c r="A85" s="14"/>
      <c r="B85" s="27"/>
      <c r="C85" s="60" t="s">
        <v>113</v>
      </c>
      <c r="D85" s="234" t="s">
        <v>172</v>
      </c>
      <c r="E85" s="235"/>
      <c r="F85" s="235"/>
      <c r="G85" s="235"/>
      <c r="H85" s="235"/>
      <c r="I85" s="235"/>
      <c r="J85" s="235"/>
      <c r="K85" s="235"/>
      <c r="L85" s="235"/>
      <c r="M85" s="235"/>
      <c r="N85" s="235"/>
      <c r="O85" s="235"/>
      <c r="P85" s="235"/>
      <c r="Q85" s="235"/>
      <c r="R85" s="235"/>
      <c r="S85" s="235"/>
      <c r="T85" s="235"/>
      <c r="U85" s="22"/>
      <c r="V85" s="73" t="s">
        <v>44</v>
      </c>
      <c r="W85" s="181"/>
      <c r="X85" s="256" t="s">
        <v>109</v>
      </c>
      <c r="Y85" s="257"/>
      <c r="Z85" s="181"/>
      <c r="AA85" s="22"/>
      <c r="AB85" s="22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</row>
    <row r="86" spans="1:50" ht="6.75" customHeight="1">
      <c r="A86" s="14"/>
      <c r="B86" s="27"/>
      <c r="C86" s="60"/>
      <c r="D86" s="27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73"/>
      <c r="W86" s="5"/>
      <c r="X86" s="73"/>
      <c r="Y86" s="71"/>
      <c r="Z86" s="5"/>
      <c r="AA86" s="22"/>
      <c r="AB86" s="22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</row>
    <row r="87" spans="1:50" ht="14.25" customHeight="1">
      <c r="A87" s="14"/>
      <c r="B87" s="27"/>
      <c r="C87" s="69" t="s">
        <v>114</v>
      </c>
      <c r="D87" s="27"/>
      <c r="E87" s="27"/>
      <c r="F87" s="27"/>
      <c r="G87" s="27"/>
      <c r="H87" s="27"/>
      <c r="I87" s="14"/>
      <c r="J87" s="14"/>
      <c r="K87" s="14"/>
      <c r="L87" s="14"/>
      <c r="M87" s="5"/>
      <c r="N87" s="22"/>
      <c r="O87" s="22"/>
      <c r="P87" s="5"/>
      <c r="Q87" s="22"/>
      <c r="R87" s="22"/>
      <c r="S87" s="22"/>
      <c r="T87" s="22"/>
      <c r="U87" s="22"/>
      <c r="V87" s="22"/>
      <c r="W87" s="22"/>
      <c r="X87" s="71"/>
      <c r="Y87" s="71"/>
      <c r="Z87" s="22"/>
      <c r="AA87" s="22"/>
      <c r="AB87" s="22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</row>
    <row r="88" spans="1:50" ht="6.75" customHeight="1">
      <c r="A88" s="14"/>
      <c r="B88" s="27"/>
      <c r="C88" s="60"/>
      <c r="D88" s="27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73"/>
      <c r="W88" s="5"/>
      <c r="X88" s="73"/>
      <c r="Y88" s="71"/>
      <c r="Z88" s="5"/>
      <c r="AA88" s="22"/>
      <c r="AB88" s="22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</row>
    <row r="89" spans="1:50" ht="14.25" customHeight="1">
      <c r="A89" s="14"/>
      <c r="B89" s="27"/>
      <c r="C89" s="27" t="s">
        <v>115</v>
      </c>
      <c r="D89" s="74"/>
      <c r="E89" s="74"/>
      <c r="F89" s="74"/>
      <c r="G89" s="74"/>
      <c r="H89" s="74"/>
      <c r="I89" s="74"/>
      <c r="J89" s="74"/>
      <c r="K89" s="74"/>
      <c r="L89" s="74"/>
      <c r="M89" s="22"/>
      <c r="N89" s="22"/>
      <c r="O89" s="22"/>
      <c r="P89" s="22"/>
      <c r="Q89" s="22"/>
      <c r="R89" s="22"/>
      <c r="S89" s="22"/>
      <c r="T89" s="22"/>
      <c r="U89" s="22"/>
      <c r="V89" s="73"/>
      <c r="W89" s="5"/>
      <c r="X89" s="73"/>
      <c r="Y89" s="71"/>
      <c r="Z89" s="5"/>
      <c r="AA89" s="22"/>
      <c r="AB89" s="22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</row>
    <row r="90" spans="1:50" ht="14.25">
      <c r="A90" s="14"/>
      <c r="B90" s="27"/>
      <c r="C90" s="1" t="s">
        <v>116</v>
      </c>
      <c r="D90" s="74"/>
      <c r="E90" s="74"/>
      <c r="F90" s="74"/>
      <c r="G90" s="74"/>
      <c r="H90" s="74"/>
      <c r="I90" s="74"/>
      <c r="J90" s="74"/>
      <c r="K90" s="74"/>
      <c r="L90" s="74"/>
      <c r="M90" s="22"/>
      <c r="N90" s="22"/>
      <c r="O90" s="22"/>
      <c r="P90" s="22"/>
      <c r="Q90" s="22"/>
      <c r="R90" s="22"/>
      <c r="S90" s="22"/>
      <c r="T90" s="22"/>
      <c r="U90" s="22"/>
      <c r="V90" s="73"/>
      <c r="W90" s="5"/>
      <c r="X90" s="73"/>
      <c r="Y90" s="71"/>
      <c r="Z90" s="5"/>
      <c r="AA90" s="22"/>
      <c r="AB90" s="22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</row>
    <row r="91" spans="1:50" ht="14.25">
      <c r="A91" s="14"/>
      <c r="B91" s="27"/>
      <c r="C91" s="1" t="s">
        <v>117</v>
      </c>
      <c r="D91" s="27"/>
      <c r="E91" s="27"/>
      <c r="F91" s="27"/>
      <c r="G91" s="27"/>
      <c r="H91" s="27"/>
      <c r="I91" s="14"/>
      <c r="J91" s="28"/>
      <c r="K91" s="14"/>
      <c r="L91" s="21"/>
      <c r="M91" s="29"/>
      <c r="N91" s="75"/>
      <c r="O91" s="74"/>
      <c r="P91" s="5"/>
      <c r="Q91" s="22"/>
      <c r="R91" s="22"/>
      <c r="S91" s="22"/>
      <c r="T91" s="22"/>
      <c r="U91" s="22"/>
      <c r="V91" s="73" t="s">
        <v>44</v>
      </c>
      <c r="W91" s="181"/>
      <c r="X91" s="256" t="s">
        <v>109</v>
      </c>
      <c r="Y91" s="257"/>
      <c r="Z91" s="181"/>
      <c r="AA91" s="22"/>
      <c r="AB91" s="22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</row>
    <row r="92" spans="1:50" ht="6.75" customHeight="1">
      <c r="A92" s="2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74"/>
      <c r="AB92" s="22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</row>
    <row r="93" spans="1:50" ht="6.75" customHeight="1">
      <c r="A93" s="2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74"/>
      <c r="AB93" s="22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</row>
    <row r="94" spans="1:50" ht="15.75">
      <c r="A94" s="22"/>
      <c r="B94" s="8" t="s">
        <v>46</v>
      </c>
      <c r="C94" s="9"/>
      <c r="D94" s="9"/>
      <c r="E94" s="9"/>
      <c r="F94" s="9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</row>
    <row r="95" spans="1:50" ht="6.75" customHeight="1">
      <c r="A95" s="22"/>
      <c r="B95" s="8"/>
      <c r="C95" s="9"/>
      <c r="D95" s="9"/>
      <c r="E95" s="9"/>
      <c r="F95" s="9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</row>
    <row r="96" spans="1:50" ht="15">
      <c r="A96" s="14"/>
      <c r="B96" s="27"/>
      <c r="C96" s="225" t="s">
        <v>164</v>
      </c>
      <c r="D96" s="235"/>
      <c r="E96" s="235"/>
      <c r="F96" s="235"/>
      <c r="G96" s="235"/>
      <c r="H96" s="235"/>
      <c r="I96" s="235"/>
      <c r="J96" s="235"/>
      <c r="K96" s="235"/>
      <c r="L96" s="235"/>
      <c r="M96" s="235"/>
      <c r="N96" s="235"/>
      <c r="O96" s="235"/>
      <c r="P96" s="235"/>
      <c r="Q96" s="235"/>
      <c r="R96" s="235"/>
      <c r="S96" s="235"/>
      <c r="T96" s="235"/>
      <c r="U96" s="22"/>
      <c r="V96" s="73" t="s">
        <v>44</v>
      </c>
      <c r="W96" s="181"/>
      <c r="X96" s="256" t="s">
        <v>45</v>
      </c>
      <c r="Y96" s="257"/>
      <c r="Z96" s="181"/>
      <c r="AA96" s="22"/>
      <c r="AB96" s="22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</row>
    <row r="97" spans="1:50" ht="6.75" customHeight="1">
      <c r="A97" s="14"/>
      <c r="B97" s="27"/>
      <c r="C97" s="11"/>
      <c r="D97" s="27"/>
      <c r="E97" s="27"/>
      <c r="F97" s="27"/>
      <c r="G97" s="27"/>
      <c r="H97" s="27"/>
      <c r="I97" s="14"/>
      <c r="J97" s="14"/>
      <c r="K97" s="14"/>
      <c r="L97" s="14"/>
      <c r="M97" s="5"/>
      <c r="N97" s="22"/>
      <c r="O97" s="22"/>
      <c r="P97" s="5"/>
      <c r="Q97" s="22"/>
      <c r="R97" s="22"/>
      <c r="S97" s="22"/>
      <c r="T97" s="22"/>
      <c r="U97" s="22"/>
      <c r="V97" s="73"/>
      <c r="W97" s="5"/>
      <c r="X97" s="73"/>
      <c r="Y97" s="22"/>
      <c r="Z97" s="5"/>
      <c r="AA97" s="22"/>
      <c r="AB97" s="22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</row>
    <row r="98" spans="1:50" ht="14.25">
      <c r="A98" s="14"/>
      <c r="B98" s="27"/>
      <c r="C98" s="219" t="s">
        <v>55</v>
      </c>
      <c r="D98" s="220"/>
      <c r="E98" s="244"/>
      <c r="F98" s="181"/>
      <c r="G98" s="22"/>
      <c r="H98" s="22"/>
      <c r="I98" s="219" t="s">
        <v>237</v>
      </c>
      <c r="J98" s="220"/>
      <c r="K98" s="244"/>
      <c r="L98" s="181"/>
      <c r="M98" s="22"/>
      <c r="N98" s="22"/>
      <c r="O98" s="219" t="s">
        <v>56</v>
      </c>
      <c r="P98" s="220"/>
      <c r="Q98" s="244"/>
      <c r="R98" s="181"/>
      <c r="S98" s="43" t="s">
        <v>269</v>
      </c>
      <c r="T98" s="22"/>
      <c r="U98" s="22"/>
      <c r="V98" s="73"/>
      <c r="W98" s="5"/>
      <c r="X98" s="73"/>
      <c r="Y98" s="22"/>
      <c r="Z98" s="5"/>
      <c r="AA98" s="22"/>
      <c r="AB98" s="22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</row>
    <row r="99" spans="1:50" ht="6.75" customHeight="1">
      <c r="A99" s="14"/>
      <c r="B99" s="27"/>
      <c r="C99" s="27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73"/>
      <c r="W99" s="5"/>
      <c r="X99" s="73"/>
      <c r="Y99" s="22"/>
      <c r="Z99" s="5"/>
      <c r="AA99" s="22"/>
      <c r="AB99" s="22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</row>
    <row r="100" spans="1:50" ht="14.25">
      <c r="A100" s="14"/>
      <c r="B100" s="27"/>
      <c r="C100" s="27" t="s">
        <v>166</v>
      </c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73" t="s">
        <v>44</v>
      </c>
      <c r="W100" s="181"/>
      <c r="X100" s="256" t="s">
        <v>45</v>
      </c>
      <c r="Y100" s="257"/>
      <c r="Z100" s="181"/>
      <c r="AA100" s="22"/>
      <c r="AB100" s="22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</row>
    <row r="101" spans="1:50" ht="6.75" customHeight="1">
      <c r="A101" s="14"/>
      <c r="B101" s="27"/>
      <c r="C101" s="27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73"/>
      <c r="W101" s="5"/>
      <c r="X101" s="73"/>
      <c r="Y101" s="22"/>
      <c r="Z101" s="5"/>
      <c r="AA101" s="22"/>
      <c r="AB101" s="22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</row>
    <row r="102" spans="1:50" ht="14.25">
      <c r="A102" s="14"/>
      <c r="B102" s="27"/>
      <c r="C102" s="27" t="s">
        <v>167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73" t="s">
        <v>44</v>
      </c>
      <c r="W102" s="181"/>
      <c r="X102" s="256" t="s">
        <v>45</v>
      </c>
      <c r="Y102" s="257"/>
      <c r="Z102" s="181"/>
      <c r="AA102" s="22"/>
      <c r="AB102" s="22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</row>
    <row r="103" spans="1:50" ht="6.75" customHeight="1">
      <c r="A103" s="14"/>
      <c r="B103" s="27"/>
      <c r="C103" s="27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73"/>
      <c r="W103" s="5"/>
      <c r="X103" s="73"/>
      <c r="Y103" s="22"/>
      <c r="Z103" s="5"/>
      <c r="AA103" s="22"/>
      <c r="AB103" s="22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</row>
    <row r="104" spans="1:50" ht="29.25" customHeight="1">
      <c r="A104" s="14"/>
      <c r="B104" s="27"/>
      <c r="C104" s="254" t="s">
        <v>165</v>
      </c>
      <c r="D104" s="254"/>
      <c r="E104" s="254"/>
      <c r="F104" s="254"/>
      <c r="G104" s="254"/>
      <c r="H104" s="254"/>
      <c r="I104" s="254"/>
      <c r="J104" s="254"/>
      <c r="K104" s="254"/>
      <c r="L104" s="254"/>
      <c r="M104" s="254"/>
      <c r="N104" s="254"/>
      <c r="O104" s="254"/>
      <c r="P104" s="254"/>
      <c r="Q104" s="254"/>
      <c r="R104" s="254"/>
      <c r="S104" s="254"/>
      <c r="T104" s="254"/>
      <c r="U104" s="254"/>
      <c r="V104" s="254"/>
      <c r="W104" s="254"/>
      <c r="X104" s="254"/>
      <c r="Y104" s="254"/>
      <c r="Z104" s="254"/>
      <c r="AA104" s="22"/>
      <c r="AB104" s="22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</row>
    <row r="105" spans="1:50" ht="6.75" customHeight="1">
      <c r="A105" s="2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22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</row>
    <row r="106" spans="1:50" ht="6.75" customHeight="1">
      <c r="A106" s="2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22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</row>
    <row r="107" spans="1:50" ht="15.75">
      <c r="A107" s="22"/>
      <c r="B107" s="8" t="s">
        <v>47</v>
      </c>
      <c r="C107" s="9"/>
      <c r="D107" s="9"/>
      <c r="E107" s="9"/>
      <c r="F107" s="9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</row>
    <row r="108" spans="1:50" ht="6.75" customHeight="1">
      <c r="A108" s="22"/>
      <c r="B108" s="8"/>
      <c r="C108" s="9"/>
      <c r="D108" s="9"/>
      <c r="E108" s="9"/>
      <c r="F108" s="9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</row>
    <row r="109" spans="1:50" ht="15">
      <c r="A109" s="14"/>
      <c r="B109" s="27"/>
      <c r="C109" s="11" t="s">
        <v>173</v>
      </c>
      <c r="D109" s="27"/>
      <c r="E109" s="27"/>
      <c r="F109" s="27"/>
      <c r="G109" s="27"/>
      <c r="H109" s="27"/>
      <c r="I109" s="14"/>
      <c r="J109" s="14"/>
      <c r="K109" s="14"/>
      <c r="L109" s="14"/>
      <c r="M109" s="5"/>
      <c r="N109" s="22"/>
      <c r="O109" s="22"/>
      <c r="P109" s="5"/>
      <c r="Q109" s="22"/>
      <c r="R109" s="22"/>
      <c r="S109" s="22"/>
      <c r="T109" s="22"/>
      <c r="U109" s="22"/>
      <c r="V109" s="73" t="s">
        <v>44</v>
      </c>
      <c r="W109" s="181"/>
      <c r="X109" s="256" t="s">
        <v>45</v>
      </c>
      <c r="Y109" s="257"/>
      <c r="Z109" s="181"/>
      <c r="AA109" s="22"/>
      <c r="AB109" s="22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</row>
    <row r="110" spans="1:50" ht="11.25" customHeight="1">
      <c r="A110" s="14"/>
      <c r="B110" s="27"/>
      <c r="C110" s="11"/>
      <c r="D110" s="27"/>
      <c r="E110" s="27"/>
      <c r="F110" s="27"/>
      <c r="G110" s="27"/>
      <c r="H110" s="27"/>
      <c r="I110" s="14"/>
      <c r="J110" s="14"/>
      <c r="K110" s="14"/>
      <c r="L110" s="14"/>
      <c r="M110" s="5"/>
      <c r="N110" s="22"/>
      <c r="O110" s="22"/>
      <c r="P110" s="5"/>
      <c r="Q110" s="22"/>
      <c r="R110" s="22"/>
      <c r="S110" s="43" t="s">
        <v>146</v>
      </c>
      <c r="T110" s="22"/>
      <c r="U110" s="22"/>
      <c r="V110" s="73"/>
      <c r="W110" s="5"/>
      <c r="X110" s="73"/>
      <c r="Y110" s="22"/>
      <c r="Z110" s="5"/>
      <c r="AA110" s="22"/>
      <c r="AB110" s="22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</row>
    <row r="111" spans="1:50" ht="14.25">
      <c r="A111" s="14"/>
      <c r="B111" s="27"/>
      <c r="C111" s="234" t="s">
        <v>238</v>
      </c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  <c r="R111" s="243"/>
      <c r="S111" s="181" t="s">
        <v>243</v>
      </c>
      <c r="T111" s="22"/>
      <c r="U111" s="74"/>
      <c r="V111" s="70" t="s">
        <v>147</v>
      </c>
      <c r="W111" s="241"/>
      <c r="X111" s="242"/>
      <c r="Y111" s="22"/>
      <c r="Z111" s="75" t="s">
        <v>58</v>
      </c>
      <c r="AA111" s="22"/>
      <c r="AB111" s="22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</row>
    <row r="112" spans="1:50" ht="6.75" customHeight="1">
      <c r="A112" s="14"/>
      <c r="B112" s="27"/>
      <c r="C112" s="27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74"/>
      <c r="T112" s="22"/>
      <c r="U112" s="22"/>
      <c r="V112" s="73"/>
      <c r="W112" s="5"/>
      <c r="X112" s="22"/>
      <c r="Y112" s="22"/>
      <c r="Z112" s="74"/>
      <c r="AA112" s="22"/>
      <c r="AB112" s="22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</row>
    <row r="113" spans="1:56" ht="14.25">
      <c r="A113" s="14"/>
      <c r="B113" s="27"/>
      <c r="C113" s="234" t="s">
        <v>57</v>
      </c>
      <c r="D113" s="235"/>
      <c r="E113" s="236"/>
      <c r="F113" s="181"/>
      <c r="G113" s="22"/>
      <c r="H113" s="22"/>
      <c r="I113" s="196" t="s">
        <v>59</v>
      </c>
      <c r="J113" s="235"/>
      <c r="K113" s="235"/>
      <c r="L113" s="236"/>
      <c r="M113" s="181"/>
      <c r="N113" s="22"/>
      <c r="O113" s="22"/>
      <c r="P113" s="196" t="s">
        <v>60</v>
      </c>
      <c r="Q113" s="235"/>
      <c r="R113" s="235"/>
      <c r="S113" s="235"/>
      <c r="T113" s="235"/>
      <c r="U113" s="5"/>
      <c r="V113" s="73" t="s">
        <v>44</v>
      </c>
      <c r="W113" s="181"/>
      <c r="X113" s="256" t="s">
        <v>45</v>
      </c>
      <c r="Y113" s="257"/>
      <c r="Z113" s="181"/>
      <c r="AA113" s="22"/>
      <c r="AB113" s="22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</row>
    <row r="114" spans="1:56" ht="6.75" customHeight="1">
      <c r="A114" s="14"/>
      <c r="B114" s="27"/>
      <c r="C114" s="27"/>
      <c r="D114" s="22"/>
      <c r="E114" s="22"/>
      <c r="F114" s="5"/>
      <c r="G114" s="22"/>
      <c r="H114" s="22"/>
      <c r="I114" s="1"/>
      <c r="J114" s="22"/>
      <c r="K114" s="22"/>
      <c r="L114" s="22"/>
      <c r="M114" s="5"/>
      <c r="N114" s="22"/>
      <c r="O114" s="22"/>
      <c r="P114" s="1"/>
      <c r="Q114" s="22"/>
      <c r="R114" s="22"/>
      <c r="S114" s="22"/>
      <c r="T114" s="22"/>
      <c r="U114" s="5"/>
      <c r="V114" s="73"/>
      <c r="W114" s="5"/>
      <c r="X114" s="22"/>
      <c r="Y114" s="22"/>
      <c r="Z114" s="74"/>
      <c r="AA114" s="22"/>
      <c r="AB114" s="22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</row>
    <row r="115" spans="1:56" ht="14.25">
      <c r="A115" s="14"/>
      <c r="B115" s="27"/>
      <c r="C115" s="237" t="s">
        <v>149</v>
      </c>
      <c r="D115" s="237"/>
      <c r="E115" s="237"/>
      <c r="F115" s="237"/>
      <c r="G115" s="237"/>
      <c r="H115" s="237"/>
      <c r="I115" s="237"/>
      <c r="J115" s="237"/>
      <c r="K115" s="237"/>
      <c r="L115" s="237"/>
      <c r="M115" s="237"/>
      <c r="N115" s="237"/>
      <c r="O115" s="237"/>
      <c r="P115" s="237"/>
      <c r="Q115" s="237"/>
      <c r="R115" s="237"/>
      <c r="S115" s="237"/>
      <c r="T115" s="237"/>
      <c r="U115" s="5"/>
      <c r="V115" s="73" t="s">
        <v>44</v>
      </c>
      <c r="W115" s="181"/>
      <c r="X115" s="256" t="s">
        <v>45</v>
      </c>
      <c r="Y115" s="257"/>
      <c r="Z115" s="181"/>
      <c r="AA115" s="22"/>
      <c r="AB115" s="22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</row>
    <row r="116" spans="1:56" ht="6.75" customHeight="1">
      <c r="A116" s="2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74"/>
      <c r="AB116" s="22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</row>
    <row r="117" spans="1:56" ht="6.75" customHeight="1">
      <c r="A117" s="2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74"/>
      <c r="AB117" s="22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</row>
    <row r="118" spans="1:56" ht="15">
      <c r="A118" s="22"/>
      <c r="B118" s="57" t="s">
        <v>258</v>
      </c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73" t="s">
        <v>44</v>
      </c>
      <c r="W118" s="182"/>
      <c r="X118" s="256" t="s">
        <v>192</v>
      </c>
      <c r="Y118" s="257"/>
      <c r="Z118" s="182"/>
      <c r="AA118" s="22"/>
      <c r="AB118" s="22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</row>
    <row r="119" spans="1:56" ht="6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</row>
    <row r="120" spans="1:56" ht="14.25" customHeight="1">
      <c r="A120" s="22"/>
      <c r="B120" s="22"/>
      <c r="C120" s="74" t="s">
        <v>9</v>
      </c>
      <c r="D120" s="22"/>
      <c r="E120" s="22"/>
      <c r="F120" s="22"/>
      <c r="G120" s="22"/>
      <c r="H120" s="22"/>
      <c r="I120" s="229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U120" s="232"/>
      <c r="V120" s="232"/>
      <c r="W120" s="232"/>
      <c r="X120" s="232"/>
      <c r="Y120" s="232"/>
      <c r="Z120" s="233"/>
      <c r="AA120" s="22"/>
      <c r="AB120" s="22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</row>
    <row r="121" spans="1:56" ht="6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</row>
    <row r="122" spans="1:56" ht="14.25" customHeight="1">
      <c r="A122" s="22"/>
      <c r="B122" s="22"/>
      <c r="C122" s="74" t="s">
        <v>13</v>
      </c>
      <c r="D122" s="22"/>
      <c r="E122" s="22"/>
      <c r="F122" s="22"/>
      <c r="G122" s="22"/>
      <c r="H122" s="22"/>
      <c r="I122" s="229"/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U122" s="232"/>
      <c r="V122" s="232"/>
      <c r="W122" s="232"/>
      <c r="X122" s="232"/>
      <c r="Y122" s="232"/>
      <c r="Z122" s="233"/>
      <c r="AA122" s="22"/>
      <c r="AB122" s="22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276"/>
      <c r="AN122" s="276"/>
      <c r="AO122" s="276"/>
      <c r="AP122" s="276"/>
      <c r="AQ122" s="15"/>
      <c r="AR122" s="15"/>
      <c r="AS122" s="15"/>
      <c r="AT122" s="15"/>
      <c r="AU122" s="15"/>
      <c r="AV122" s="15"/>
      <c r="AW122" s="15"/>
      <c r="AX122" s="15"/>
      <c r="AY122" s="273"/>
      <c r="AZ122" s="274"/>
      <c r="BA122" s="274"/>
      <c r="BB122" s="274"/>
      <c r="BC122" s="274"/>
      <c r="BD122" s="275"/>
    </row>
    <row r="123" spans="1:56" ht="6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</row>
    <row r="124" spans="1:56" ht="14.25" customHeight="1">
      <c r="A124" s="22"/>
      <c r="B124" s="22"/>
      <c r="C124" s="22" t="s">
        <v>175</v>
      </c>
      <c r="D124" s="22"/>
      <c r="E124" s="22"/>
      <c r="F124" s="22"/>
      <c r="G124" s="22"/>
      <c r="H124" s="22"/>
      <c r="I124" s="249"/>
      <c r="J124" s="249"/>
      <c r="K124" s="249"/>
      <c r="L124" s="249"/>
      <c r="M124" s="22"/>
      <c r="N124" s="22"/>
      <c r="O124" s="22" t="s">
        <v>176</v>
      </c>
      <c r="P124" s="22"/>
      <c r="Q124" s="22"/>
      <c r="R124" s="22"/>
      <c r="S124" s="22"/>
      <c r="T124" s="22"/>
      <c r="U124" s="245"/>
      <c r="V124" s="245"/>
      <c r="W124" s="245"/>
      <c r="X124" s="245"/>
      <c r="Y124" s="245"/>
      <c r="Z124" s="245"/>
      <c r="AA124" s="22"/>
      <c r="AB124" s="22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</row>
    <row r="125" spans="1:56" ht="6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</row>
    <row r="126" spans="1:56" ht="14.25" customHeight="1">
      <c r="A126" s="22"/>
      <c r="B126" s="22"/>
      <c r="C126" s="22" t="s">
        <v>177</v>
      </c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73" t="s">
        <v>44</v>
      </c>
      <c r="W126" s="181"/>
      <c r="X126" s="256" t="s">
        <v>192</v>
      </c>
      <c r="Y126" s="257"/>
      <c r="Z126" s="181"/>
      <c r="AA126" s="22"/>
      <c r="AB126" s="22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</row>
    <row r="127" spans="1:56" ht="6.75" customHeight="1">
      <c r="A127" s="22"/>
      <c r="B127" s="3"/>
      <c r="C127" s="3"/>
      <c r="D127" s="3"/>
      <c r="E127" s="3"/>
      <c r="F127" s="3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74"/>
      <c r="AB127" s="22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</row>
    <row r="128" spans="1:56" ht="6.75" customHeight="1">
      <c r="A128" s="2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74"/>
      <c r="AB128" s="22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94"/>
      <c r="BA128" s="100"/>
      <c r="BB128" s="94"/>
      <c r="BC128" s="15"/>
      <c r="BD128" s="100"/>
    </row>
    <row r="129" spans="1:56" ht="14.25" customHeight="1">
      <c r="A129" s="22"/>
      <c r="B129" s="57" t="s">
        <v>195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</row>
    <row r="130" spans="1:56" ht="6.75" customHeight="1">
      <c r="A130" s="22"/>
      <c r="B130" s="103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</row>
    <row r="131" spans="1:56" ht="14.25" customHeight="1">
      <c r="A131" s="22"/>
      <c r="B131" s="22"/>
      <c r="C131" s="58" t="s">
        <v>162</v>
      </c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73" t="s">
        <v>44</v>
      </c>
      <c r="W131" s="182"/>
      <c r="X131" s="256" t="s">
        <v>192</v>
      </c>
      <c r="Y131" s="257"/>
      <c r="Z131" s="182"/>
      <c r="AA131" s="22"/>
      <c r="AB131" s="22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</row>
    <row r="132" spans="1:56" ht="14.25" customHeight="1">
      <c r="A132" s="22"/>
      <c r="B132" s="22"/>
      <c r="C132" s="74" t="s">
        <v>142</v>
      </c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22"/>
      <c r="V132" s="22"/>
      <c r="W132" s="22"/>
      <c r="X132" s="22"/>
      <c r="Y132" s="22"/>
      <c r="Z132" s="22"/>
      <c r="AA132" s="22"/>
      <c r="AB132" s="22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</row>
    <row r="133" spans="1:56" ht="14.2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</row>
    <row r="134" spans="1:56" ht="14.25" customHeight="1">
      <c r="A134" s="22"/>
      <c r="B134" s="22"/>
      <c r="C134" s="74" t="s">
        <v>10</v>
      </c>
      <c r="D134" s="22"/>
      <c r="E134" s="22"/>
      <c r="F134" s="229"/>
      <c r="G134" s="230"/>
      <c r="H134" s="231"/>
      <c r="I134" s="22"/>
      <c r="J134" s="22"/>
      <c r="K134" s="74" t="s">
        <v>11</v>
      </c>
      <c r="L134" s="22"/>
      <c r="M134" s="22"/>
      <c r="N134" s="229"/>
      <c r="O134" s="232"/>
      <c r="P134" s="232"/>
      <c r="Q134" s="232"/>
      <c r="R134" s="232"/>
      <c r="S134" s="233"/>
      <c r="T134" s="73" t="s">
        <v>12</v>
      </c>
      <c r="U134" s="245"/>
      <c r="V134" s="245"/>
      <c r="W134" s="245"/>
      <c r="X134" s="245"/>
      <c r="Y134" s="22"/>
      <c r="Z134" s="74"/>
      <c r="AA134" s="22"/>
      <c r="AB134" s="22"/>
      <c r="AC134" s="15"/>
      <c r="AD134" s="93" t="str">
        <f>IF(U134&gt;0,"EUR","")</f>
        <v/>
      </c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</row>
    <row r="135" spans="1:56" ht="6.75" customHeight="1">
      <c r="A135" s="22"/>
      <c r="B135" s="22"/>
      <c r="C135" s="22"/>
      <c r="D135" s="22"/>
      <c r="E135" s="22"/>
      <c r="F135" s="5"/>
      <c r="G135" s="5"/>
      <c r="H135" s="5"/>
      <c r="I135" s="22"/>
      <c r="J135" s="22"/>
      <c r="K135" s="22"/>
      <c r="L135" s="22"/>
      <c r="M135" s="22"/>
      <c r="N135" s="5"/>
      <c r="O135" s="5"/>
      <c r="P135" s="5"/>
      <c r="Q135" s="5"/>
      <c r="R135" s="5"/>
      <c r="S135" s="5"/>
      <c r="T135" s="22"/>
      <c r="U135" s="59"/>
      <c r="V135" s="59"/>
      <c r="W135" s="59"/>
      <c r="X135" s="59"/>
      <c r="Y135" s="22"/>
      <c r="Z135" s="22"/>
      <c r="AA135" s="22"/>
      <c r="AB135" s="22"/>
      <c r="AC135" s="15"/>
      <c r="AD135" s="93" t="str">
        <f t="shared" ref="AD135:AD139" si="0">IF(U135&gt;0,"EUR","")</f>
        <v/>
      </c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</row>
    <row r="136" spans="1:56" ht="14.25" customHeight="1">
      <c r="A136" s="22"/>
      <c r="B136" s="22"/>
      <c r="C136" s="74" t="s">
        <v>10</v>
      </c>
      <c r="D136" s="22"/>
      <c r="E136" s="22"/>
      <c r="F136" s="229"/>
      <c r="G136" s="230"/>
      <c r="H136" s="231"/>
      <c r="I136" s="22"/>
      <c r="J136" s="22"/>
      <c r="K136" s="74" t="s">
        <v>11</v>
      </c>
      <c r="L136" s="22"/>
      <c r="M136" s="22"/>
      <c r="N136" s="229"/>
      <c r="O136" s="232"/>
      <c r="P136" s="232"/>
      <c r="Q136" s="232"/>
      <c r="R136" s="232"/>
      <c r="S136" s="233"/>
      <c r="T136" s="73" t="s">
        <v>12</v>
      </c>
      <c r="U136" s="245"/>
      <c r="V136" s="245"/>
      <c r="W136" s="245"/>
      <c r="X136" s="245"/>
      <c r="Y136" s="22"/>
      <c r="Z136" s="74"/>
      <c r="AA136" s="22"/>
      <c r="AB136" s="22"/>
      <c r="AC136" s="15"/>
      <c r="AD136" s="93" t="str">
        <f t="shared" si="0"/>
        <v/>
      </c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</row>
    <row r="137" spans="1:56" ht="6.75" customHeight="1">
      <c r="A137" s="22"/>
      <c r="B137" s="22"/>
      <c r="C137" s="22"/>
      <c r="D137" s="22"/>
      <c r="E137" s="22"/>
      <c r="F137" s="5"/>
      <c r="G137" s="5"/>
      <c r="H137" s="5"/>
      <c r="I137" s="22"/>
      <c r="J137" s="22"/>
      <c r="K137" s="22"/>
      <c r="L137" s="22"/>
      <c r="M137" s="22"/>
      <c r="N137" s="5"/>
      <c r="O137" s="5"/>
      <c r="P137" s="5"/>
      <c r="Q137" s="5"/>
      <c r="R137" s="5"/>
      <c r="S137" s="5"/>
      <c r="T137" s="22"/>
      <c r="U137" s="59"/>
      <c r="V137" s="59"/>
      <c r="W137" s="59"/>
      <c r="X137" s="59"/>
      <c r="Y137" s="22"/>
      <c r="Z137" s="22"/>
      <c r="AA137" s="22"/>
      <c r="AB137" s="22"/>
      <c r="AC137" s="15"/>
      <c r="AD137" s="93" t="str">
        <f t="shared" si="0"/>
        <v/>
      </c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</row>
    <row r="138" spans="1:56" ht="14.25" customHeight="1">
      <c r="A138" s="22"/>
      <c r="B138" s="22"/>
      <c r="C138" s="74" t="s">
        <v>10</v>
      </c>
      <c r="D138" s="22"/>
      <c r="E138" s="22"/>
      <c r="F138" s="229"/>
      <c r="G138" s="230"/>
      <c r="H138" s="231"/>
      <c r="I138" s="22"/>
      <c r="J138" s="22"/>
      <c r="K138" s="74" t="s">
        <v>11</v>
      </c>
      <c r="L138" s="22"/>
      <c r="M138" s="22"/>
      <c r="N138" s="229"/>
      <c r="O138" s="232"/>
      <c r="P138" s="232"/>
      <c r="Q138" s="232"/>
      <c r="R138" s="232"/>
      <c r="S138" s="233"/>
      <c r="T138" s="73" t="s">
        <v>12</v>
      </c>
      <c r="U138" s="245"/>
      <c r="V138" s="245"/>
      <c r="W138" s="245"/>
      <c r="X138" s="245"/>
      <c r="Y138" s="22"/>
      <c r="Z138" s="74"/>
      <c r="AA138" s="22"/>
      <c r="AB138" s="22"/>
      <c r="AC138" s="15"/>
      <c r="AD138" s="93" t="str">
        <f t="shared" si="0"/>
        <v/>
      </c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</row>
    <row r="139" spans="1:56" ht="6.75" customHeight="1">
      <c r="A139" s="22"/>
      <c r="B139" s="22"/>
      <c r="C139" s="22"/>
      <c r="D139" s="22"/>
      <c r="E139" s="22"/>
      <c r="F139" s="5"/>
      <c r="G139" s="5"/>
      <c r="H139" s="5"/>
      <c r="I139" s="22"/>
      <c r="J139" s="22"/>
      <c r="K139" s="22"/>
      <c r="L139" s="22"/>
      <c r="M139" s="22"/>
      <c r="N139" s="5"/>
      <c r="O139" s="5"/>
      <c r="P139" s="5"/>
      <c r="Q139" s="5"/>
      <c r="R139" s="5"/>
      <c r="S139" s="5"/>
      <c r="T139" s="22"/>
      <c r="U139" s="59"/>
      <c r="V139" s="59"/>
      <c r="W139" s="59"/>
      <c r="X139" s="59"/>
      <c r="Y139" s="22"/>
      <c r="Z139" s="22"/>
      <c r="AA139" s="22"/>
      <c r="AB139" s="22"/>
      <c r="AC139" s="15"/>
      <c r="AD139" s="15" t="str">
        <f t="shared" si="0"/>
        <v/>
      </c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</row>
    <row r="140" spans="1:56" ht="14.25" customHeight="1">
      <c r="A140" s="22"/>
      <c r="B140" s="22"/>
      <c r="C140" s="74"/>
      <c r="D140" s="22"/>
      <c r="E140" s="22"/>
      <c r="F140" s="226"/>
      <c r="G140" s="220"/>
      <c r="H140" s="220"/>
      <c r="I140" s="22"/>
      <c r="J140" s="22"/>
      <c r="K140" s="227" t="s">
        <v>51</v>
      </c>
      <c r="L140" s="259"/>
      <c r="M140" s="259"/>
      <c r="N140" s="259"/>
      <c r="O140" s="259"/>
      <c r="P140" s="259"/>
      <c r="Q140" s="259"/>
      <c r="R140" s="259"/>
      <c r="S140" s="259"/>
      <c r="T140" s="73"/>
      <c r="U140" s="228">
        <f>SUM(U134:X138)</f>
        <v>0</v>
      </c>
      <c r="V140" s="228"/>
      <c r="W140" s="228"/>
      <c r="X140" s="228"/>
      <c r="Y140" s="22"/>
      <c r="Z140" s="74"/>
      <c r="AA140" s="22"/>
      <c r="AB140" s="22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</row>
    <row r="141" spans="1:56" ht="6.75" customHeight="1">
      <c r="A141" s="2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74"/>
      <c r="AB141" s="22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</row>
    <row r="142" spans="1:56" ht="14.25">
      <c r="A142" s="22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74"/>
      <c r="AB142" s="22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</row>
    <row r="143" spans="1:56" ht="15">
      <c r="A143" s="22"/>
      <c r="B143" s="8" t="s">
        <v>223</v>
      </c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</row>
    <row r="144" spans="1:56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</row>
    <row r="145" spans="1:50">
      <c r="A145" s="22"/>
      <c r="B145" s="22"/>
      <c r="C145" s="74" t="s">
        <v>224</v>
      </c>
      <c r="D145" s="22"/>
      <c r="E145" s="22"/>
      <c r="F145" s="22"/>
      <c r="G145" s="22"/>
      <c r="H145" s="22"/>
      <c r="I145" s="22"/>
      <c r="J145" s="22"/>
      <c r="K145" s="22"/>
      <c r="L145" s="73" t="s">
        <v>44</v>
      </c>
      <c r="M145" s="181"/>
      <c r="N145" s="22"/>
      <c r="O145" s="70" t="s">
        <v>192</v>
      </c>
      <c r="P145" s="181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</row>
    <row r="146" spans="1:50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</row>
    <row r="147" spans="1:50">
      <c r="A147" s="22"/>
      <c r="B147" s="22"/>
      <c r="C147" s="74" t="s">
        <v>221</v>
      </c>
      <c r="D147" s="22"/>
      <c r="E147" s="22"/>
      <c r="F147" s="22"/>
      <c r="G147" s="22"/>
      <c r="H147" s="22"/>
      <c r="I147" s="22"/>
      <c r="J147" s="22"/>
      <c r="K147" s="22"/>
      <c r="L147" s="73" t="s">
        <v>44</v>
      </c>
      <c r="M147" s="181"/>
      <c r="N147" s="22"/>
      <c r="O147" s="70" t="s">
        <v>192</v>
      </c>
      <c r="P147" s="181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</row>
    <row r="148" spans="1:50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</row>
    <row r="149" spans="1:50">
      <c r="A149" s="22"/>
      <c r="B149" s="22"/>
      <c r="C149" s="74" t="s">
        <v>222</v>
      </c>
      <c r="D149" s="22"/>
      <c r="E149" s="22"/>
      <c r="F149" s="22"/>
      <c r="G149" s="22"/>
      <c r="H149" s="22"/>
      <c r="I149" s="22"/>
      <c r="J149" s="22"/>
      <c r="K149" s="22"/>
      <c r="L149" s="73" t="s">
        <v>44</v>
      </c>
      <c r="M149" s="181"/>
      <c r="N149" s="22"/>
      <c r="O149" s="70" t="s">
        <v>192</v>
      </c>
      <c r="P149" s="181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</row>
    <row r="150" spans="1:50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</row>
    <row r="151" spans="1:50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</row>
    <row r="152" spans="1:50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</row>
    <row r="153" spans="1:50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</row>
    <row r="154" spans="1:50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</row>
    <row r="155" spans="1:50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</row>
    <row r="156" spans="1:50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</row>
    <row r="157" spans="1:50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</row>
    <row r="158" spans="1:50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</row>
    <row r="159" spans="1:50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</row>
    <row r="160" spans="1:50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</row>
    <row r="161" spans="1:50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</row>
    <row r="162" spans="1:50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</row>
    <row r="163" spans="1:50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</row>
    <row r="164" spans="1:50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</row>
    <row r="165" spans="1:50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</row>
    <row r="166" spans="1:50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</row>
    <row r="167" spans="1:50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</row>
    <row r="168" spans="1:50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</row>
    <row r="169" spans="1:50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</row>
    <row r="170" spans="1:50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</row>
    <row r="171" spans="1:50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</row>
    <row r="172" spans="1:50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</row>
    <row r="173" spans="1:50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</row>
    <row r="174" spans="1:50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</row>
    <row r="175" spans="1:50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</row>
    <row r="176" spans="1:50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</row>
    <row r="177" spans="1:50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</row>
    <row r="178" spans="1:50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</row>
    <row r="179" spans="1:50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</row>
    <row r="180" spans="1:50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</row>
    <row r="181" spans="1:50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</row>
    <row r="182" spans="1:50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</row>
    <row r="183" spans="1:50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</row>
    <row r="184" spans="1:50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</row>
    <row r="185" spans="1:50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</row>
    <row r="186" spans="1:50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</row>
    <row r="187" spans="1:50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</row>
    <row r="188" spans="1:50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</row>
    <row r="189" spans="1:50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</row>
    <row r="190" spans="1:50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</row>
    <row r="191" spans="1:50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</row>
    <row r="192" spans="1:50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</row>
    <row r="193" spans="1:50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</row>
    <row r="194" spans="1:50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</row>
    <row r="195" spans="1:50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</row>
    <row r="196" spans="1:50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</row>
    <row r="197" spans="1:50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</row>
    <row r="198" spans="1:50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</row>
    <row r="199" spans="1:50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</row>
    <row r="200" spans="1:50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</row>
    <row r="201" spans="1:50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</row>
    <row r="202" spans="1:50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</row>
    <row r="203" spans="1:50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</row>
    <row r="204" spans="1:50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</row>
    <row r="205" spans="1:50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</row>
    <row r="206" spans="1:50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</row>
    <row r="207" spans="1:50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</row>
    <row r="208" spans="1:50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</row>
    <row r="209" spans="1:50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</row>
    <row r="210" spans="1:50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</row>
    <row r="211" spans="1:50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</row>
    <row r="212" spans="1:50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</row>
    <row r="213" spans="1:50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</row>
    <row r="214" spans="1:50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</row>
    <row r="215" spans="1:50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</row>
    <row r="216" spans="1:50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</row>
    <row r="217" spans="1:50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</row>
    <row r="218" spans="1:50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</row>
    <row r="219" spans="1:50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</row>
    <row r="220" spans="1:50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</row>
    <row r="221" spans="1:50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</row>
    <row r="222" spans="1:50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</row>
    <row r="223" spans="1:50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</row>
    <row r="224" spans="1:50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</row>
    <row r="225" spans="1:50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</row>
    <row r="226" spans="1:50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</row>
    <row r="227" spans="1:50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</row>
    <row r="228" spans="1:50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</row>
    <row r="229" spans="1:50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</row>
    <row r="230" spans="1:50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</row>
    <row r="231" spans="1:50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</row>
    <row r="232" spans="1:50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</row>
    <row r="233" spans="1:50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</row>
    <row r="234" spans="1:50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</row>
    <row r="235" spans="1:50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</row>
    <row r="236" spans="1:50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</row>
    <row r="237" spans="1:50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</row>
    <row r="238" spans="1:50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</row>
    <row r="239" spans="1:50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</row>
    <row r="240" spans="1:50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</row>
    <row r="241" spans="1:50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</row>
    <row r="242" spans="1:50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</row>
    <row r="243" spans="1:50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</row>
    <row r="244" spans="1:50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</row>
    <row r="245" spans="1:50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</row>
    <row r="246" spans="1:50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</row>
    <row r="247" spans="1:50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</row>
    <row r="248" spans="1:50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</row>
    <row r="249" spans="1:50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</row>
    <row r="250" spans="1:50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</row>
    <row r="251" spans="1:50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</row>
    <row r="252" spans="1:50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</row>
    <row r="253" spans="1:50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</row>
    <row r="254" spans="1:50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</row>
    <row r="255" spans="1:50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</row>
    <row r="256" spans="1:50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</row>
    <row r="257" spans="1:50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</row>
    <row r="258" spans="1:50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</row>
    <row r="259" spans="1:50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</row>
    <row r="260" spans="1:50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</row>
    <row r="261" spans="1:50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</row>
    <row r="262" spans="1:50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</row>
  </sheetData>
  <mergeCells count="70">
    <mergeCell ref="AY122:BD122"/>
    <mergeCell ref="D85:T85"/>
    <mergeCell ref="C96:T96"/>
    <mergeCell ref="C98:E98"/>
    <mergeCell ref="C111:R111"/>
    <mergeCell ref="I98:K98"/>
    <mergeCell ref="O98:Q98"/>
    <mergeCell ref="C104:Z104"/>
    <mergeCell ref="W111:X111"/>
    <mergeCell ref="C113:E113"/>
    <mergeCell ref="I113:L113"/>
    <mergeCell ref="P113:T113"/>
    <mergeCell ref="C115:T115"/>
    <mergeCell ref="AM122:AP122"/>
    <mergeCell ref="X102:Y102"/>
    <mergeCell ref="X100:Y100"/>
    <mergeCell ref="X96:Y96"/>
    <mergeCell ref="X91:Y91"/>
    <mergeCell ref="X109:Y109"/>
    <mergeCell ref="X118:Y118"/>
    <mergeCell ref="X113:Y113"/>
    <mergeCell ref="X115:Y115"/>
    <mergeCell ref="X32:AA32"/>
    <mergeCell ref="K28:L28"/>
    <mergeCell ref="X51:AA51"/>
    <mergeCell ref="X56:AA56"/>
    <mergeCell ref="X58:Y58"/>
    <mergeCell ref="D67:T67"/>
    <mergeCell ref="K30:O30"/>
    <mergeCell ref="D68:T68"/>
    <mergeCell ref="D69:S69"/>
    <mergeCell ref="B14:E15"/>
    <mergeCell ref="U19:W19"/>
    <mergeCell ref="B2:T2"/>
    <mergeCell ref="K24:L24"/>
    <mergeCell ref="K26:L26"/>
    <mergeCell ref="G8:M8"/>
    <mergeCell ref="T8:Z8"/>
    <mergeCell ref="G10:M10"/>
    <mergeCell ref="T10:Z10"/>
    <mergeCell ref="W13:Y17"/>
    <mergeCell ref="Y3:Z3"/>
    <mergeCell ref="N134:S134"/>
    <mergeCell ref="U134:X134"/>
    <mergeCell ref="F136:H136"/>
    <mergeCell ref="N136:S136"/>
    <mergeCell ref="U136:X136"/>
    <mergeCell ref="F134:H134"/>
    <mergeCell ref="F138:H138"/>
    <mergeCell ref="N138:S138"/>
    <mergeCell ref="U138:X138"/>
    <mergeCell ref="F140:H140"/>
    <mergeCell ref="K140:S140"/>
    <mergeCell ref="U140:X140"/>
    <mergeCell ref="X131:Y131"/>
    <mergeCell ref="X69:Y69"/>
    <mergeCell ref="X72:Y72"/>
    <mergeCell ref="X85:Y85"/>
    <mergeCell ref="X83:Y83"/>
    <mergeCell ref="X81:Y81"/>
    <mergeCell ref="I120:Z120"/>
    <mergeCell ref="I122:Z122"/>
    <mergeCell ref="I124:L124"/>
    <mergeCell ref="U124:Z124"/>
    <mergeCell ref="D71:T71"/>
    <mergeCell ref="D78:T78"/>
    <mergeCell ref="D80:T80"/>
    <mergeCell ref="D83:T83"/>
    <mergeCell ref="X78:Y78"/>
    <mergeCell ref="X126:Y126"/>
  </mergeCells>
  <dataValidations disablePrompts="1" count="1">
    <dataValidation type="list" allowBlank="1" showInputMessage="1" showErrorMessage="1" sqref="S111" xr:uid="{00000000-0002-0000-0200-000000000000}">
      <formula1>"_________,Vds I,VdS II,VdS III,VdS IV,VdS V,"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C67 C71 C78 C83 C80 C85" twoDigitTextYear="1"/>
    <ignoredError sqref="X58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BD262"/>
  <sheetViews>
    <sheetView showGridLines="0" zoomScaleNormal="100" workbookViewId="0">
      <selection activeCell="G8" sqref="G8:M8"/>
    </sheetView>
  </sheetViews>
  <sheetFormatPr baseColWidth="10" defaultColWidth="11.42578125" defaultRowHeight="12.75"/>
  <cols>
    <col min="1" max="1" width="3.140625" customWidth="1"/>
    <col min="2" max="2" width="3.85546875" customWidth="1"/>
    <col min="3" max="3" width="4.28515625" customWidth="1"/>
    <col min="4" max="4" width="3.140625" customWidth="1"/>
    <col min="6" max="7" width="4.42578125" customWidth="1"/>
    <col min="8" max="8" width="3.140625" customWidth="1"/>
    <col min="9" max="9" width="7" customWidth="1"/>
    <col min="10" max="10" width="3" customWidth="1"/>
    <col min="11" max="11" width="6.7109375" customWidth="1"/>
    <col min="12" max="12" width="4.42578125" customWidth="1"/>
    <col min="13" max="13" width="4.140625" customWidth="1"/>
    <col min="14" max="14" width="4.42578125" customWidth="1"/>
    <col min="15" max="15" width="3.42578125" customWidth="1"/>
    <col min="16" max="17" width="4.42578125" customWidth="1"/>
    <col min="18" max="18" width="4.7109375" customWidth="1"/>
    <col min="19" max="19" width="10.42578125" customWidth="1"/>
    <col min="20" max="20" width="12.7109375" customWidth="1"/>
    <col min="21" max="21" width="4" customWidth="1"/>
    <col min="22" max="22" width="3.85546875" customWidth="1"/>
    <col min="23" max="23" width="5.140625" customWidth="1"/>
    <col min="24" max="24" width="4.85546875" customWidth="1"/>
    <col min="25" max="25" width="1.42578125" customWidth="1"/>
    <col min="26" max="26" width="5.140625" customWidth="1"/>
    <col min="27" max="28" width="1.42578125" customWidth="1"/>
    <col min="29" max="33" width="8.7109375" customWidth="1"/>
  </cols>
  <sheetData>
    <row r="1" spans="1:50" ht="23.25">
      <c r="A1" s="64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22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0" ht="23.25">
      <c r="A2" s="33"/>
      <c r="B2" s="221" t="s">
        <v>150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33"/>
      <c r="V2" s="33"/>
      <c r="W2" s="33"/>
      <c r="X2" s="33"/>
      <c r="Y2" s="33"/>
      <c r="Z2" s="33"/>
      <c r="AA2" s="33"/>
      <c r="AB2" s="22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</row>
    <row r="3" spans="1:50" ht="23.25">
      <c r="A3" s="22"/>
      <c r="B3" s="34" t="s">
        <v>266</v>
      </c>
      <c r="C3" s="34"/>
      <c r="D3" s="34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 t="s">
        <v>265</v>
      </c>
      <c r="W3" s="22"/>
      <c r="X3" s="22"/>
      <c r="Y3" s="219" t="s">
        <v>270</v>
      </c>
      <c r="Z3" s="220"/>
      <c r="AA3" s="22"/>
      <c r="AB3" s="22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</row>
    <row r="4" spans="1:50" ht="6.75" customHeight="1">
      <c r="A4" s="2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22"/>
      <c r="AB4" s="22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</row>
    <row r="5" spans="1:50" ht="6.75" customHeight="1">
      <c r="B5" s="1"/>
      <c r="C5" s="1"/>
      <c r="D5" s="1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B5" s="22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</row>
    <row r="6" spans="1:50" ht="15.75">
      <c r="B6" s="89" t="s">
        <v>143</v>
      </c>
      <c r="C6" s="1"/>
      <c r="D6" s="1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B6" s="22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</row>
    <row r="7" spans="1:50" ht="6.75" customHeight="1">
      <c r="B7" s="1"/>
      <c r="C7" s="1"/>
      <c r="D7" s="1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B7" s="22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</row>
    <row r="8" spans="1:50" ht="15">
      <c r="B8" s="17" t="s">
        <v>68</v>
      </c>
      <c r="C8" s="17"/>
      <c r="D8" s="17"/>
      <c r="E8" s="17"/>
      <c r="F8" s="17"/>
      <c r="G8" s="212"/>
      <c r="H8" s="212"/>
      <c r="I8" s="212"/>
      <c r="J8" s="212"/>
      <c r="K8" s="212"/>
      <c r="L8" s="212"/>
      <c r="M8" s="212"/>
      <c r="N8" s="66"/>
      <c r="O8" s="76" t="s">
        <v>66</v>
      </c>
      <c r="P8" s="76"/>
      <c r="Q8" s="76"/>
      <c r="R8" s="76"/>
      <c r="S8" s="76"/>
      <c r="T8" s="212"/>
      <c r="U8" s="212"/>
      <c r="V8" s="212"/>
      <c r="W8" s="212"/>
      <c r="X8" s="212"/>
      <c r="Y8" s="212"/>
      <c r="Z8" s="212"/>
      <c r="AB8" s="22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</row>
    <row r="9" spans="1:50" ht="6.75" customHeight="1"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6"/>
      <c r="P9" s="76"/>
      <c r="Q9" s="76"/>
      <c r="R9" s="76"/>
      <c r="S9" s="76"/>
      <c r="T9" s="74"/>
      <c r="U9" s="74"/>
      <c r="V9" s="74"/>
      <c r="W9" s="74"/>
      <c r="X9" s="74"/>
      <c r="Y9" s="74"/>
      <c r="Z9" s="74"/>
      <c r="AB9" s="22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</row>
    <row r="10" spans="1:50" ht="15">
      <c r="B10" s="17" t="s">
        <v>69</v>
      </c>
      <c r="C10" s="17"/>
      <c r="D10" s="17"/>
      <c r="E10" s="17"/>
      <c r="F10" s="17"/>
      <c r="G10" s="212"/>
      <c r="H10" s="212"/>
      <c r="I10" s="212"/>
      <c r="J10" s="212"/>
      <c r="K10" s="212"/>
      <c r="L10" s="212"/>
      <c r="M10" s="212"/>
      <c r="N10" s="66"/>
      <c r="O10" s="76" t="s">
        <v>67</v>
      </c>
      <c r="P10" s="66"/>
      <c r="Q10" s="66"/>
      <c r="R10" s="66"/>
      <c r="S10" s="66"/>
      <c r="T10" s="265"/>
      <c r="U10" s="265"/>
      <c r="V10" s="265"/>
      <c r="W10" s="265"/>
      <c r="X10" s="265"/>
      <c r="Y10" s="265"/>
      <c r="Z10" s="265"/>
      <c r="AB10" s="22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</row>
    <row r="11" spans="1:50" ht="6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AB11" s="22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</row>
    <row r="12" spans="1:50" ht="7.5" customHeight="1">
      <c r="A12" s="2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74"/>
      <c r="AB12" s="22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</row>
    <row r="13" spans="1:50" ht="14.25" customHeight="1">
      <c r="A13" s="22"/>
      <c r="B13" s="1" t="s">
        <v>5</v>
      </c>
      <c r="C13" s="1"/>
      <c r="D13" s="1"/>
      <c r="E13" s="1"/>
      <c r="F13" s="22"/>
      <c r="G13" s="1" t="s">
        <v>14</v>
      </c>
      <c r="H13" s="1"/>
      <c r="I13" s="1"/>
      <c r="J13" s="1"/>
      <c r="K13" s="36"/>
      <c r="L13" s="82"/>
      <c r="M13" s="1"/>
      <c r="N13" s="1"/>
      <c r="O13" s="1"/>
      <c r="P13" s="1"/>
      <c r="Q13" s="1"/>
      <c r="R13" s="1"/>
      <c r="S13" s="1"/>
      <c r="T13" s="1"/>
      <c r="U13" s="180"/>
      <c r="V13" s="22"/>
      <c r="W13" s="218" t="s">
        <v>179</v>
      </c>
      <c r="X13" s="218"/>
      <c r="Y13" s="218"/>
      <c r="Z13" s="22"/>
      <c r="AA13" s="22"/>
      <c r="AB13" s="22"/>
      <c r="AC13" s="15"/>
      <c r="AD13" s="15"/>
      <c r="AE13" s="15" t="str">
        <f>IF(U13="x","Ferien-/Wochenendhaus",IF(U15="x","Ferienwohnung im Mehrfamilienhaus im Erdgeschoss/Souterrain",IF(U17="x","Ferienwohnung im Mehrfamilienhaus im Ober-/Dachgeschoss","")))</f>
        <v/>
      </c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</row>
    <row r="14" spans="1:50" ht="6.75" customHeight="1">
      <c r="A14" s="22"/>
      <c r="B14" s="216"/>
      <c r="C14" s="216"/>
      <c r="D14" s="216"/>
      <c r="E14" s="216"/>
      <c r="F14" s="22"/>
      <c r="G14" s="1"/>
      <c r="H14" s="1"/>
      <c r="I14" s="1"/>
      <c r="J14" s="1"/>
      <c r="K14" s="1"/>
      <c r="L14" s="37"/>
      <c r="M14" s="1"/>
      <c r="N14" s="1"/>
      <c r="O14" s="1"/>
      <c r="P14" s="1"/>
      <c r="Q14" s="1"/>
      <c r="R14" s="1"/>
      <c r="S14" s="1"/>
      <c r="T14" s="1"/>
      <c r="U14" s="5"/>
      <c r="V14" s="22"/>
      <c r="W14" s="218"/>
      <c r="X14" s="218"/>
      <c r="Y14" s="218"/>
      <c r="Z14" s="22"/>
      <c r="AA14" s="22"/>
      <c r="AB14" s="22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</row>
    <row r="15" spans="1:50" ht="15">
      <c r="A15" s="22"/>
      <c r="B15" s="216"/>
      <c r="C15" s="216"/>
      <c r="D15" s="216"/>
      <c r="E15" s="216"/>
      <c r="F15" s="22"/>
      <c r="G15" s="1" t="s">
        <v>144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80"/>
      <c r="V15" s="22"/>
      <c r="W15" s="218"/>
      <c r="X15" s="218"/>
      <c r="Y15" s="218"/>
      <c r="Z15" s="22"/>
      <c r="AA15" s="22"/>
      <c r="AB15" s="22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</row>
    <row r="16" spans="1:50" ht="6.75" customHeight="1">
      <c r="A16" s="22"/>
      <c r="B16" s="22"/>
      <c r="C16" s="22"/>
      <c r="D16" s="22"/>
      <c r="E16" s="22"/>
      <c r="F16" s="2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5"/>
      <c r="V16" s="22"/>
      <c r="W16" s="218"/>
      <c r="X16" s="218"/>
      <c r="Y16" s="218"/>
      <c r="Z16" s="22"/>
      <c r="AA16" s="22"/>
      <c r="AB16" s="22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</row>
    <row r="17" spans="1:50" ht="14.25" customHeight="1">
      <c r="A17" s="22"/>
      <c r="B17" s="22"/>
      <c r="C17" s="22"/>
      <c r="D17" s="22"/>
      <c r="E17" s="22"/>
      <c r="F17" s="22"/>
      <c r="G17" s="1" t="s">
        <v>145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80"/>
      <c r="V17" s="22"/>
      <c r="W17" s="218"/>
      <c r="X17" s="218"/>
      <c r="Y17" s="218"/>
      <c r="Z17" s="22"/>
      <c r="AA17" s="22"/>
      <c r="AB17" s="22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</row>
    <row r="18" spans="1:50" ht="6.75" customHeight="1">
      <c r="A18" s="22"/>
      <c r="B18" s="22"/>
      <c r="C18" s="22"/>
      <c r="D18" s="22"/>
      <c r="E18" s="22"/>
      <c r="F18" s="2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22"/>
      <c r="V18" s="22"/>
      <c r="W18" s="22"/>
      <c r="X18" s="22"/>
      <c r="Y18" s="22"/>
      <c r="Z18" s="22"/>
      <c r="AA18" s="22"/>
      <c r="AB18" s="22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</row>
    <row r="19" spans="1:50" ht="14.25" customHeight="1">
      <c r="A19" s="22"/>
      <c r="B19" s="74"/>
      <c r="C19" s="74"/>
      <c r="D19" s="74"/>
      <c r="E19" s="22"/>
      <c r="F19" s="22"/>
      <c r="G19" s="1" t="s">
        <v>7</v>
      </c>
      <c r="H19" s="22"/>
      <c r="I19" s="22"/>
      <c r="J19" s="22"/>
      <c r="K19" s="22"/>
      <c r="L19" s="22"/>
      <c r="M19" s="22"/>
      <c r="N19" s="22"/>
      <c r="O19" s="22"/>
      <c r="P19" s="22"/>
      <c r="Q19" s="14"/>
      <c r="R19" s="1"/>
      <c r="S19" s="1"/>
      <c r="T19" s="1"/>
      <c r="U19" s="260"/>
      <c r="V19" s="261"/>
      <c r="W19" s="262"/>
      <c r="X19" s="71" t="s">
        <v>8</v>
      </c>
      <c r="Y19" s="71"/>
      <c r="Z19" s="71"/>
      <c r="AA19" s="22"/>
      <c r="AB19" s="22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</row>
    <row r="20" spans="1:50" ht="6.75" customHeight="1">
      <c r="A20" s="2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74"/>
      <c r="AB20" s="22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</row>
    <row r="21" spans="1:50" ht="6.75" customHeight="1">
      <c r="A21" s="2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74"/>
      <c r="AB21" s="22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</row>
    <row r="22" spans="1:50" ht="15">
      <c r="A22" s="90"/>
      <c r="B22" s="8" t="s">
        <v>151</v>
      </c>
      <c r="AB22" s="22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</row>
    <row r="23" spans="1:50" ht="6.75" customHeight="1">
      <c r="A23" s="90"/>
      <c r="B23" s="8"/>
      <c r="AB23" s="22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</row>
    <row r="24" spans="1:50" ht="14.25" customHeight="1">
      <c r="A24" s="90"/>
      <c r="C24" s="50" t="s">
        <v>240</v>
      </c>
      <c r="D24" s="9"/>
      <c r="E24" s="9"/>
      <c r="F24" s="9"/>
      <c r="G24" s="24"/>
      <c r="H24" s="24"/>
      <c r="I24" s="51">
        <v>850</v>
      </c>
      <c r="J24" s="25" t="s">
        <v>38</v>
      </c>
      <c r="K24" s="263"/>
      <c r="L24" s="264"/>
      <c r="M24" s="31" t="s">
        <v>39</v>
      </c>
      <c r="N24" s="52"/>
      <c r="O24" s="52"/>
      <c r="P24" s="52"/>
      <c r="Q24" s="52"/>
      <c r="R24" s="24"/>
      <c r="S24" s="24"/>
      <c r="T24" s="183">
        <f>SUM(K24)*850</f>
        <v>0</v>
      </c>
      <c r="U24" s="22"/>
      <c r="V24" s="22"/>
      <c r="W24" s="22"/>
      <c r="X24" s="22"/>
      <c r="Y24" s="22"/>
      <c r="Z24" s="22"/>
      <c r="AA24" s="22"/>
      <c r="AB24" s="22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</row>
    <row r="25" spans="1:50" ht="6.75" customHeight="1">
      <c r="A25" s="90"/>
      <c r="C25" s="9"/>
      <c r="D25" s="9"/>
      <c r="E25" s="9"/>
      <c r="F25" s="9"/>
      <c r="G25" s="22"/>
      <c r="H25" s="22"/>
      <c r="I25" s="53"/>
      <c r="J25" s="22"/>
      <c r="K25" s="22"/>
      <c r="L25" s="22"/>
      <c r="M25" s="53"/>
      <c r="N25" s="53"/>
      <c r="O25" s="53"/>
      <c r="P25" s="53"/>
      <c r="Q25" s="53"/>
      <c r="R25" s="22"/>
      <c r="S25" s="22"/>
      <c r="T25" s="184"/>
      <c r="U25" s="22"/>
      <c r="V25" s="22"/>
      <c r="W25" s="22"/>
      <c r="X25" s="22"/>
      <c r="Y25" s="22"/>
      <c r="Z25" s="22"/>
      <c r="AA25" s="22"/>
      <c r="AB25" s="22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</row>
    <row r="26" spans="1:50" ht="14.25" customHeight="1">
      <c r="C26" s="50" t="s">
        <v>234</v>
      </c>
      <c r="D26" s="9"/>
      <c r="E26" s="9"/>
      <c r="F26" s="9"/>
      <c r="G26" s="24"/>
      <c r="H26" s="24"/>
      <c r="I26" s="51">
        <v>1300</v>
      </c>
      <c r="J26" s="25" t="s">
        <v>38</v>
      </c>
      <c r="K26" s="263"/>
      <c r="L26" s="264"/>
      <c r="M26" s="31" t="s">
        <v>39</v>
      </c>
      <c r="N26" s="55"/>
      <c r="O26" s="52"/>
      <c r="P26" s="52"/>
      <c r="Q26" s="52"/>
      <c r="R26" s="24"/>
      <c r="S26" s="24"/>
      <c r="T26" s="183">
        <f>SUM(K26)*1300</f>
        <v>0</v>
      </c>
      <c r="U26" s="22"/>
      <c r="V26" s="22"/>
      <c r="W26" s="22"/>
      <c r="X26" s="22"/>
      <c r="Y26" s="22"/>
      <c r="Z26" s="22"/>
      <c r="AA26" s="22"/>
      <c r="AB26" s="22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</row>
    <row r="27" spans="1:50" ht="6.75" customHeight="1">
      <c r="A27" s="90"/>
      <c r="C27" s="50"/>
      <c r="D27" s="9"/>
      <c r="E27" s="9"/>
      <c r="F27" s="9"/>
      <c r="G27" s="24"/>
      <c r="H27" s="24"/>
      <c r="I27" s="26"/>
      <c r="J27" s="25"/>
      <c r="K27" s="24"/>
      <c r="L27" s="22"/>
      <c r="M27" s="25"/>
      <c r="N27" s="71"/>
      <c r="O27" s="71"/>
      <c r="P27" s="71"/>
      <c r="Q27" s="71"/>
      <c r="R27" s="24"/>
      <c r="S27" s="24"/>
      <c r="T27" s="184"/>
      <c r="U27" s="22"/>
      <c r="V27" s="22"/>
      <c r="W27" s="22"/>
      <c r="X27" s="22"/>
      <c r="Y27" s="22"/>
      <c r="Z27" s="22"/>
      <c r="AA27" s="22"/>
      <c r="AB27" s="22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</row>
    <row r="28" spans="1:50" ht="14.25" customHeight="1">
      <c r="A28" s="90"/>
      <c r="C28" s="50" t="s">
        <v>235</v>
      </c>
      <c r="D28" s="9"/>
      <c r="E28" s="9"/>
      <c r="F28" s="9"/>
      <c r="G28" s="24"/>
      <c r="H28" s="24"/>
      <c r="I28" s="51">
        <v>2000</v>
      </c>
      <c r="J28" s="25" t="s">
        <v>38</v>
      </c>
      <c r="K28" s="263"/>
      <c r="L28" s="264"/>
      <c r="M28" s="31" t="s">
        <v>39</v>
      </c>
      <c r="N28" s="55"/>
      <c r="O28" s="52"/>
      <c r="P28" s="71"/>
      <c r="Q28" s="71"/>
      <c r="R28" s="24"/>
      <c r="S28" s="24"/>
      <c r="T28" s="183">
        <f>SUM(K28)*2000</f>
        <v>0</v>
      </c>
      <c r="U28" s="22"/>
      <c r="V28" s="22"/>
      <c r="W28" s="22"/>
      <c r="X28" s="22"/>
      <c r="Y28" s="22"/>
      <c r="Z28" s="22"/>
      <c r="AA28" s="22"/>
      <c r="AB28" s="22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</row>
    <row r="29" spans="1:50" ht="6.75" customHeight="1">
      <c r="A29" s="90"/>
      <c r="C29" s="50"/>
      <c r="D29" s="9"/>
      <c r="E29" s="9"/>
      <c r="F29" s="9"/>
      <c r="G29" s="24"/>
      <c r="H29" s="24"/>
      <c r="I29" s="26"/>
      <c r="J29" s="25"/>
      <c r="K29" s="24"/>
      <c r="L29" s="22"/>
      <c r="M29" s="25"/>
      <c r="N29" s="71"/>
      <c r="O29" s="71"/>
      <c r="P29" s="71"/>
      <c r="Q29" s="71"/>
      <c r="R29" s="24"/>
      <c r="S29" s="24"/>
      <c r="T29" s="184"/>
      <c r="U29" s="22"/>
      <c r="V29" s="22"/>
      <c r="W29" s="22"/>
      <c r="X29" s="22"/>
      <c r="Y29" s="22"/>
      <c r="Z29" s="22"/>
      <c r="AA29" s="22"/>
      <c r="AB29" s="22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</row>
    <row r="30" spans="1:50" ht="14.25" customHeight="1">
      <c r="A30" s="90"/>
      <c r="C30" s="50" t="s">
        <v>236</v>
      </c>
      <c r="D30" s="9"/>
      <c r="E30" s="9"/>
      <c r="F30" s="9"/>
      <c r="G30" s="24"/>
      <c r="H30" s="24"/>
      <c r="I30" s="26"/>
      <c r="J30" s="25"/>
      <c r="K30" s="246"/>
      <c r="L30" s="247"/>
      <c r="M30" s="247"/>
      <c r="N30" s="247"/>
      <c r="O30" s="248"/>
      <c r="P30" s="32"/>
      <c r="Q30" s="71"/>
      <c r="R30" s="24"/>
      <c r="S30" s="24"/>
      <c r="T30" s="26"/>
      <c r="U30" s="22"/>
      <c r="V30" s="22"/>
      <c r="W30" s="22"/>
      <c r="X30" s="22"/>
      <c r="Y30" s="22"/>
      <c r="Z30" s="22"/>
      <c r="AA30" s="22"/>
      <c r="AB30" s="22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</row>
    <row r="31" spans="1:50" ht="6.75" customHeight="1">
      <c r="A31" s="90"/>
      <c r="C31" s="5"/>
      <c r="D31" s="22"/>
      <c r="E31" s="74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5"/>
      <c r="R31" s="5"/>
      <c r="S31" s="22"/>
      <c r="T31" s="75"/>
      <c r="U31" s="22"/>
      <c r="V31" s="22"/>
      <c r="W31" s="22"/>
      <c r="X31" s="22"/>
      <c r="Y31" s="22"/>
      <c r="Z31" s="22"/>
      <c r="AA31" s="22"/>
      <c r="AB31" s="22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</row>
    <row r="32" spans="1:50" ht="15">
      <c r="C32" s="17" t="s">
        <v>199</v>
      </c>
      <c r="D32" s="1"/>
      <c r="E32" s="1"/>
      <c r="F32" s="1"/>
      <c r="G32" s="1"/>
      <c r="H32" s="1"/>
      <c r="I32" s="1"/>
      <c r="J32" s="1"/>
      <c r="K32" s="1"/>
      <c r="L32" s="1"/>
      <c r="M32" s="19"/>
      <c r="N32" s="19"/>
      <c r="O32" s="19"/>
      <c r="P32" s="23"/>
      <c r="Q32" s="1"/>
      <c r="R32" s="1"/>
      <c r="S32" s="1"/>
      <c r="T32" s="1"/>
      <c r="U32" s="1"/>
      <c r="V32" s="1"/>
      <c r="W32" s="19"/>
      <c r="X32" s="266">
        <f>T24+T26+T28+K30</f>
        <v>0</v>
      </c>
      <c r="Y32" s="267"/>
      <c r="Z32" s="267"/>
      <c r="AA32" s="268"/>
      <c r="AB32" s="1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</row>
    <row r="33" spans="2:50" ht="6.75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1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</row>
    <row r="34" spans="2:50" ht="6.75" customHeight="1">
      <c r="C34" s="17"/>
      <c r="D34" s="1"/>
      <c r="E34" s="1"/>
      <c r="F34" s="1"/>
      <c r="G34" s="1"/>
      <c r="H34" s="1"/>
      <c r="I34" s="1"/>
      <c r="J34" s="1"/>
      <c r="K34" s="1"/>
      <c r="L34" s="1"/>
      <c r="M34" s="19"/>
      <c r="N34" s="19"/>
      <c r="O34" s="19"/>
      <c r="P34" s="23"/>
      <c r="Q34" s="1"/>
      <c r="R34" s="1"/>
      <c r="S34" s="1"/>
      <c r="T34" s="1"/>
      <c r="U34" s="1"/>
      <c r="V34" s="1"/>
      <c r="W34" s="19"/>
      <c r="X34" s="13"/>
      <c r="Y34" s="54"/>
      <c r="Z34" s="54"/>
      <c r="AA34" s="54"/>
      <c r="AB34" s="1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</row>
    <row r="35" spans="2:50" ht="15">
      <c r="B35" s="8" t="s">
        <v>271</v>
      </c>
      <c r="C35" s="17"/>
      <c r="D35" s="1"/>
      <c r="E35" s="1"/>
      <c r="F35" s="1"/>
      <c r="G35" s="1"/>
      <c r="H35" s="1"/>
      <c r="I35" s="1"/>
      <c r="J35" s="1"/>
      <c r="K35" s="1"/>
      <c r="L35" s="1"/>
      <c r="M35" s="19"/>
      <c r="N35" s="19"/>
      <c r="O35" s="19"/>
      <c r="P35" s="23"/>
      <c r="Q35" s="1"/>
      <c r="R35" s="1"/>
      <c r="S35" s="1"/>
      <c r="T35" s="1"/>
      <c r="U35" s="1"/>
      <c r="V35" s="1"/>
      <c r="W35" s="19"/>
      <c r="X35" s="13"/>
      <c r="Y35" s="54"/>
      <c r="Z35" s="54"/>
      <c r="AA35" s="54"/>
      <c r="AB35" s="1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</row>
    <row r="36" spans="2:50" ht="15">
      <c r="B36" s="90" t="s">
        <v>241</v>
      </c>
      <c r="C36" s="17"/>
      <c r="D36" s="1"/>
      <c r="E36" s="1"/>
      <c r="F36" s="1"/>
      <c r="G36" s="1"/>
      <c r="H36" s="1"/>
      <c r="I36" s="1"/>
      <c r="J36" s="1"/>
      <c r="K36" s="1"/>
      <c r="L36" s="1"/>
      <c r="M36" s="19"/>
      <c r="N36" s="19"/>
      <c r="O36" s="19"/>
      <c r="P36" s="23"/>
      <c r="Q36" s="1"/>
      <c r="R36" s="1"/>
      <c r="S36" s="1"/>
      <c r="T36" s="1"/>
      <c r="U36" s="1"/>
      <c r="V36" s="1"/>
      <c r="W36" s="19"/>
      <c r="X36" s="13"/>
      <c r="Y36" s="54"/>
      <c r="Z36" s="54"/>
      <c r="AA36" s="54"/>
      <c r="AB36" s="1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</row>
    <row r="37" spans="2:50" ht="6.75" customHeight="1">
      <c r="B37" s="90"/>
      <c r="C37" s="17"/>
      <c r="D37" s="1"/>
      <c r="E37" s="1"/>
      <c r="F37" s="1"/>
      <c r="G37" s="1"/>
      <c r="H37" s="1"/>
      <c r="I37" s="1"/>
      <c r="J37" s="1"/>
      <c r="K37" s="1"/>
      <c r="L37" s="1"/>
      <c r="M37" s="19"/>
      <c r="N37" s="19"/>
      <c r="O37" s="19"/>
      <c r="P37" s="23"/>
      <c r="Q37" s="1"/>
      <c r="R37" s="1"/>
      <c r="S37" s="1"/>
      <c r="T37" s="1"/>
      <c r="U37" s="1"/>
      <c r="V37" s="1"/>
      <c r="W37" s="19"/>
      <c r="X37" s="13"/>
      <c r="Y37" s="54"/>
      <c r="Z37" s="54"/>
      <c r="AA37" s="54"/>
      <c r="AB37" s="1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</row>
    <row r="38" spans="2:50">
      <c r="B38" s="74" t="s">
        <v>272</v>
      </c>
      <c r="C38" s="58"/>
      <c r="D38" s="74"/>
      <c r="E38" s="74"/>
      <c r="F38" s="74"/>
      <c r="G38" s="74"/>
      <c r="H38" s="74"/>
      <c r="I38" s="74"/>
      <c r="J38" s="74"/>
      <c r="K38" s="74"/>
      <c r="L38" s="74"/>
      <c r="M38" s="85"/>
      <c r="N38" s="85"/>
      <c r="O38" s="85"/>
      <c r="P38" s="86"/>
      <c r="Q38" s="74"/>
      <c r="R38" s="74"/>
      <c r="S38" s="74"/>
      <c r="T38" s="74"/>
      <c r="U38" s="74"/>
      <c r="V38" s="74"/>
      <c r="W38" s="85"/>
      <c r="X38" s="87"/>
      <c r="Y38" s="88"/>
      <c r="Z38" s="88"/>
      <c r="AA38" s="88"/>
      <c r="AB38" s="74"/>
      <c r="AC38" s="77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</row>
    <row r="39" spans="2:50">
      <c r="B39" s="90" t="s">
        <v>273</v>
      </c>
      <c r="C39" s="58"/>
      <c r="D39" s="74"/>
      <c r="E39" s="74"/>
      <c r="F39" s="74"/>
      <c r="G39" s="74"/>
      <c r="H39" s="74"/>
      <c r="I39" s="74"/>
      <c r="J39" s="74"/>
      <c r="K39" s="74"/>
      <c r="L39" s="74"/>
      <c r="M39" s="85"/>
      <c r="N39" s="85"/>
      <c r="O39" s="85"/>
      <c r="P39" s="86"/>
      <c r="Q39" s="74"/>
      <c r="R39" s="74"/>
      <c r="S39" s="74"/>
      <c r="T39" s="74"/>
      <c r="U39" s="74"/>
      <c r="V39" s="74"/>
      <c r="W39" s="85"/>
      <c r="X39" s="87"/>
      <c r="Y39" s="88"/>
      <c r="Z39" s="88"/>
      <c r="AA39" s="88"/>
      <c r="AB39" s="74"/>
      <c r="AC39" s="77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</row>
    <row r="40" spans="2:50">
      <c r="B40" s="90" t="s">
        <v>155</v>
      </c>
      <c r="C40" s="58"/>
      <c r="D40" s="74"/>
      <c r="E40" s="74"/>
      <c r="F40" s="74"/>
      <c r="G40" s="74"/>
      <c r="H40" s="74"/>
      <c r="I40" s="74"/>
      <c r="J40" s="74"/>
      <c r="K40" s="74"/>
      <c r="L40" s="74"/>
      <c r="M40" s="85"/>
      <c r="N40" s="85"/>
      <c r="O40" s="85"/>
      <c r="P40" s="86"/>
      <c r="Q40" s="74"/>
      <c r="R40" s="74"/>
      <c r="S40" s="74"/>
      <c r="T40" s="74"/>
      <c r="U40" s="74"/>
      <c r="V40" s="74"/>
      <c r="W40" s="85"/>
      <c r="X40" s="87"/>
      <c r="Y40" s="88"/>
      <c r="Z40" s="88"/>
      <c r="AA40" s="88"/>
      <c r="AB40" s="74"/>
      <c r="AC40" s="77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</row>
    <row r="41" spans="2:50" ht="6.75" customHeight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1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</row>
    <row r="42" spans="2:50" ht="6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</row>
    <row r="43" spans="2:50" ht="15">
      <c r="B43" s="8" t="s">
        <v>152</v>
      </c>
      <c r="C43" s="17"/>
      <c r="D43" s="1"/>
      <c r="E43" s="1"/>
      <c r="F43" s="1"/>
      <c r="G43" s="1"/>
      <c r="H43" s="1"/>
      <c r="I43" s="1"/>
      <c r="J43" s="1"/>
      <c r="K43" s="1"/>
      <c r="L43" s="1"/>
      <c r="M43" s="19"/>
      <c r="N43" s="19"/>
      <c r="O43" s="19"/>
      <c r="P43" s="23"/>
      <c r="Q43" s="1"/>
      <c r="R43" s="1"/>
      <c r="S43" s="1"/>
      <c r="T43" s="1"/>
      <c r="U43" s="1"/>
      <c r="V43" s="1"/>
      <c r="W43" s="19"/>
      <c r="X43" s="13"/>
      <c r="Y43" s="54"/>
      <c r="Z43" s="54"/>
      <c r="AA43" s="54"/>
      <c r="AB43" s="1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</row>
    <row r="44" spans="2:50" ht="15">
      <c r="B44" s="90" t="s">
        <v>163</v>
      </c>
      <c r="C44" s="17"/>
      <c r="D44" s="1"/>
      <c r="E44" s="1"/>
      <c r="F44" s="1"/>
      <c r="G44" s="1"/>
      <c r="H44" s="1"/>
      <c r="I44" s="1"/>
      <c r="J44" s="1"/>
      <c r="K44" s="1"/>
      <c r="L44" s="1"/>
      <c r="M44" s="19"/>
      <c r="N44" s="19"/>
      <c r="O44" s="19"/>
      <c r="P44" s="23"/>
      <c r="Q44" s="1"/>
      <c r="R44" s="1"/>
      <c r="S44" s="1"/>
      <c r="T44" s="1"/>
      <c r="U44" s="1"/>
      <c r="V44" s="1"/>
      <c r="W44" s="19"/>
      <c r="X44" s="13"/>
      <c r="Y44" s="54"/>
      <c r="Z44" s="54"/>
      <c r="AA44" s="54"/>
      <c r="AB44" s="1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</row>
    <row r="45" spans="2:50" ht="13.5" customHeight="1">
      <c r="B45" s="90" t="s">
        <v>153</v>
      </c>
      <c r="C45" s="17"/>
      <c r="D45" s="1"/>
      <c r="E45" s="1"/>
      <c r="F45" s="1"/>
      <c r="G45" s="1"/>
      <c r="H45" s="1"/>
      <c r="I45" s="1"/>
      <c r="J45" s="1"/>
      <c r="K45" s="1"/>
      <c r="L45" s="1"/>
      <c r="M45" s="19"/>
      <c r="N45" s="19"/>
      <c r="O45" s="19"/>
      <c r="P45" s="23"/>
      <c r="Q45" s="1"/>
      <c r="R45" s="1"/>
      <c r="S45" s="1"/>
      <c r="T45" s="1"/>
      <c r="U45" s="1"/>
      <c r="V45" s="1"/>
      <c r="W45" s="19"/>
      <c r="X45" s="13"/>
      <c r="Y45" s="54"/>
      <c r="Z45" s="54"/>
      <c r="AA45" s="54"/>
      <c r="AB45" s="1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</row>
    <row r="46" spans="2:50" ht="6.75" customHeight="1">
      <c r="B46" s="90"/>
      <c r="C46" s="17"/>
      <c r="D46" s="1"/>
      <c r="E46" s="1"/>
      <c r="F46" s="1"/>
      <c r="G46" s="1"/>
      <c r="H46" s="1"/>
      <c r="I46" s="1"/>
      <c r="J46" s="1"/>
      <c r="K46" s="1"/>
      <c r="L46" s="1"/>
      <c r="M46" s="19"/>
      <c r="N46" s="19"/>
      <c r="O46" s="19"/>
      <c r="P46" s="23"/>
      <c r="Q46" s="1"/>
      <c r="R46" s="1"/>
      <c r="S46" s="1"/>
      <c r="T46" s="1"/>
      <c r="U46" s="1"/>
      <c r="V46" s="1"/>
      <c r="W46" s="19"/>
      <c r="X46" s="13"/>
      <c r="Y46" s="54"/>
      <c r="Z46" s="54"/>
      <c r="AA46" s="54"/>
      <c r="AB46" s="1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</row>
    <row r="47" spans="2:50" ht="15">
      <c r="B47" s="90" t="s">
        <v>156</v>
      </c>
      <c r="C47" s="17"/>
      <c r="D47" s="1"/>
      <c r="E47" s="1"/>
      <c r="F47" s="1"/>
      <c r="G47" s="1"/>
      <c r="H47" s="1"/>
      <c r="I47" s="1"/>
      <c r="J47" s="1"/>
      <c r="K47" s="1"/>
      <c r="L47" s="1"/>
      <c r="M47" s="19"/>
      <c r="N47" s="19"/>
      <c r="O47" s="19"/>
      <c r="P47" s="23"/>
      <c r="Q47" s="1"/>
      <c r="R47" s="1"/>
      <c r="S47" s="1"/>
      <c r="T47" s="189"/>
      <c r="U47" s="1"/>
      <c r="V47" s="1"/>
      <c r="W47" s="19"/>
      <c r="X47" s="13"/>
      <c r="Y47" s="54"/>
      <c r="Z47" s="54"/>
      <c r="AA47" s="54"/>
      <c r="AB47" s="1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</row>
    <row r="48" spans="2:50" ht="6.75" customHeight="1">
      <c r="B48" s="90"/>
      <c r="C48" s="17"/>
      <c r="D48" s="1"/>
      <c r="E48" s="1"/>
      <c r="F48" s="1"/>
      <c r="G48" s="1"/>
      <c r="H48" s="1"/>
      <c r="I48" s="1"/>
      <c r="J48" s="1"/>
      <c r="K48" s="1"/>
      <c r="L48" s="1"/>
      <c r="M48" s="19"/>
      <c r="N48" s="19"/>
      <c r="O48" s="19"/>
      <c r="P48" s="23"/>
      <c r="Q48" s="1"/>
      <c r="R48" s="1"/>
      <c r="S48" s="1"/>
      <c r="T48" s="54"/>
      <c r="U48" s="1"/>
      <c r="V48" s="1"/>
      <c r="W48" s="19"/>
      <c r="X48" s="13"/>
      <c r="Y48" s="54"/>
      <c r="Z48" s="54"/>
      <c r="AA48" s="54"/>
      <c r="AB48" s="1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</row>
    <row r="49" spans="1:50" ht="14.25" customHeight="1">
      <c r="B49" s="90" t="s">
        <v>157</v>
      </c>
      <c r="C49" s="17"/>
      <c r="D49" s="1"/>
      <c r="E49" s="1"/>
      <c r="F49" s="1"/>
      <c r="G49" s="1"/>
      <c r="H49" s="1"/>
      <c r="I49" s="1"/>
      <c r="J49" s="1"/>
      <c r="K49" s="1"/>
      <c r="L49" s="1"/>
      <c r="M49" s="19"/>
      <c r="N49" s="19"/>
      <c r="O49" s="19"/>
      <c r="P49" s="23"/>
      <c r="Q49" s="1"/>
      <c r="R49" s="1"/>
      <c r="S49" s="1"/>
      <c r="T49" s="189"/>
      <c r="U49" s="1"/>
      <c r="V49" s="1"/>
      <c r="W49" s="19"/>
      <c r="X49" s="13"/>
      <c r="Y49" s="54"/>
      <c r="Z49" s="54"/>
      <c r="AA49" s="54"/>
      <c r="AB49" s="1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</row>
    <row r="50" spans="1:50" ht="6.75" customHeight="1">
      <c r="B50" s="90"/>
      <c r="C50" s="17"/>
      <c r="D50" s="1"/>
      <c r="E50" s="1"/>
      <c r="F50" s="1"/>
      <c r="G50" s="1"/>
      <c r="H50" s="1"/>
      <c r="I50" s="1"/>
      <c r="J50" s="1"/>
      <c r="K50" s="1"/>
      <c r="L50" s="1"/>
      <c r="M50" s="19"/>
      <c r="N50" s="19"/>
      <c r="O50" s="19"/>
      <c r="P50" s="23"/>
      <c r="Q50" s="1"/>
      <c r="R50" s="1"/>
      <c r="S50" s="1"/>
      <c r="T50" s="26"/>
      <c r="U50" s="1"/>
      <c r="V50" s="1"/>
      <c r="W50" s="19"/>
      <c r="X50" s="13"/>
      <c r="Y50" s="54"/>
      <c r="Z50" s="54"/>
      <c r="AA50" s="54"/>
      <c r="AB50" s="1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</row>
    <row r="51" spans="1:50" ht="14.25" customHeight="1">
      <c r="B51" s="90" t="s">
        <v>158</v>
      </c>
      <c r="C51" s="17"/>
      <c r="D51" s="1"/>
      <c r="E51" s="1"/>
      <c r="F51" s="1"/>
      <c r="G51" s="1"/>
      <c r="H51" s="1"/>
      <c r="I51" s="1"/>
      <c r="J51" s="1"/>
      <c r="K51" s="1"/>
      <c r="L51" s="1"/>
      <c r="M51" s="19"/>
      <c r="N51" s="19"/>
      <c r="O51" s="19"/>
      <c r="P51" s="23"/>
      <c r="Q51" s="1"/>
      <c r="R51" s="1"/>
      <c r="S51" s="1"/>
      <c r="T51" s="189"/>
      <c r="U51" s="1"/>
      <c r="V51" s="1"/>
      <c r="W51" s="19"/>
      <c r="X51" s="266">
        <f>T47+T49+T51</f>
        <v>0</v>
      </c>
      <c r="Y51" s="267"/>
      <c r="Z51" s="267"/>
      <c r="AA51" s="268"/>
      <c r="AB51" s="1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</row>
    <row r="52" spans="1:50" ht="6.75" customHeight="1">
      <c r="A52" s="9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22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</row>
    <row r="53" spans="1:50" ht="6.75" customHeight="1">
      <c r="A53" s="22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74"/>
      <c r="AB53" s="22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</row>
    <row r="54" spans="1:50" ht="15" customHeight="1">
      <c r="A54" s="22"/>
      <c r="B54" s="8" t="s">
        <v>174</v>
      </c>
      <c r="C54" s="9"/>
      <c r="D54" s="9"/>
      <c r="E54" s="9"/>
      <c r="F54" s="9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</row>
    <row r="55" spans="1:50" ht="6.75" customHeight="1">
      <c r="A55" s="2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74"/>
      <c r="AB55" s="22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</row>
    <row r="56" spans="1:50" ht="14.25" customHeight="1">
      <c r="A56" s="12"/>
      <c r="B56" s="12"/>
      <c r="C56" s="27" t="s">
        <v>42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5"/>
      <c r="S56" s="22"/>
      <c r="T56" s="75"/>
      <c r="U56" s="22"/>
      <c r="V56" s="22"/>
      <c r="W56" s="22"/>
      <c r="X56" s="266">
        <f>X32+X51</f>
        <v>0</v>
      </c>
      <c r="Y56" s="269"/>
      <c r="Z56" s="269"/>
      <c r="AA56" s="270"/>
      <c r="AB56" s="22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</row>
    <row r="57" spans="1:50" ht="6.75" customHeight="1">
      <c r="A57" s="12"/>
      <c r="B57" s="12"/>
      <c r="C57" s="27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5"/>
      <c r="S57" s="22"/>
      <c r="T57" s="75"/>
      <c r="U57" s="22"/>
      <c r="V57" s="22"/>
      <c r="W57" s="22"/>
      <c r="X57" s="13"/>
      <c r="Y57" s="13"/>
      <c r="Z57" s="13"/>
      <c r="AA57" s="13"/>
      <c r="AB57" s="22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</row>
    <row r="58" spans="1:50" ht="15">
      <c r="A58" s="12"/>
      <c r="B58" s="12"/>
      <c r="C58" s="27" t="s">
        <v>43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5"/>
      <c r="S58" s="22"/>
      <c r="T58" s="75"/>
      <c r="U58" s="22"/>
      <c r="V58" s="22"/>
      <c r="W58" s="22"/>
      <c r="X58" s="271" t="e">
        <f>X51/X56*100</f>
        <v>#DIV/0!</v>
      </c>
      <c r="Y58" s="272"/>
      <c r="Z58" s="63" t="s">
        <v>54</v>
      </c>
      <c r="AA58" s="62"/>
      <c r="AB58" s="22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</row>
    <row r="59" spans="1:50" ht="6.75" customHeight="1">
      <c r="A59" s="2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74"/>
      <c r="AB59" s="22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</row>
    <row r="60" spans="1:50" ht="6.75" customHeight="1">
      <c r="A60" s="2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74"/>
      <c r="AB60" s="22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</row>
    <row r="61" spans="1:50" ht="15" customHeight="1">
      <c r="A61" s="22"/>
      <c r="B61" s="8" t="s">
        <v>118</v>
      </c>
      <c r="C61" s="9"/>
      <c r="D61" s="9"/>
      <c r="E61" s="9"/>
      <c r="F61" s="9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</row>
    <row r="62" spans="1:50" ht="6.75" customHeight="1">
      <c r="A62" s="22"/>
      <c r="B62" s="8"/>
      <c r="C62" s="9"/>
      <c r="D62" s="9"/>
      <c r="E62" s="9"/>
      <c r="F62" s="9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</row>
    <row r="63" spans="1:50" ht="14.25" customHeight="1">
      <c r="A63" s="14"/>
      <c r="B63" s="27"/>
      <c r="C63" s="69" t="s">
        <v>104</v>
      </c>
      <c r="D63" s="27"/>
      <c r="E63" s="27"/>
      <c r="F63" s="27"/>
      <c r="G63" s="1"/>
      <c r="H63" s="1"/>
      <c r="I63" s="14"/>
      <c r="J63" s="14"/>
      <c r="K63" s="14"/>
      <c r="L63" s="14"/>
      <c r="M63" s="73"/>
      <c r="N63" s="74"/>
      <c r="O63" s="74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</row>
    <row r="64" spans="1:50" ht="6.75" customHeight="1">
      <c r="A64" s="14"/>
      <c r="B64" s="27"/>
      <c r="C64" s="69"/>
      <c r="D64" s="27"/>
      <c r="E64" s="27"/>
      <c r="F64" s="27"/>
      <c r="G64" s="1"/>
      <c r="H64" s="1"/>
      <c r="I64" s="14"/>
      <c r="J64" s="14"/>
      <c r="K64" s="14"/>
      <c r="L64" s="14"/>
      <c r="M64" s="73"/>
      <c r="N64" s="74"/>
      <c r="O64" s="74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</row>
    <row r="65" spans="1:50" ht="14.25">
      <c r="A65" s="14"/>
      <c r="B65" s="27"/>
      <c r="C65" s="27" t="s">
        <v>105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</row>
    <row r="66" spans="1:50" ht="6.75" customHeight="1">
      <c r="A66" s="14"/>
      <c r="B66" s="27"/>
      <c r="C66" s="27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</row>
    <row r="67" spans="1:50" ht="14.25">
      <c r="A67" s="14"/>
      <c r="B67" s="27"/>
      <c r="C67" s="60" t="s">
        <v>53</v>
      </c>
      <c r="D67" s="196" t="s">
        <v>106</v>
      </c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6"/>
      <c r="T67" s="196"/>
      <c r="U67" s="22"/>
      <c r="V67" s="73"/>
      <c r="W67" s="5"/>
      <c r="X67" s="73"/>
      <c r="Y67" s="22"/>
      <c r="Z67" s="5"/>
      <c r="AA67" s="22"/>
      <c r="AB67" s="22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</row>
    <row r="68" spans="1:50" ht="14.25">
      <c r="A68" s="14"/>
      <c r="B68" s="27"/>
      <c r="C68" s="1"/>
      <c r="D68" s="196" t="s">
        <v>107</v>
      </c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22"/>
      <c r="V68" s="73"/>
      <c r="W68" s="5"/>
      <c r="X68" s="73"/>
      <c r="Y68" s="22"/>
      <c r="Z68" s="5"/>
      <c r="AA68" s="22"/>
      <c r="AB68" s="22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</row>
    <row r="69" spans="1:50" ht="14.25">
      <c r="A69" s="14"/>
      <c r="B69" s="27"/>
      <c r="C69" s="1"/>
      <c r="D69" s="234" t="s">
        <v>108</v>
      </c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"/>
      <c r="U69" s="22"/>
      <c r="V69" s="73" t="s">
        <v>44</v>
      </c>
      <c r="W69" s="181"/>
      <c r="X69" s="256" t="s">
        <v>109</v>
      </c>
      <c r="Y69" s="257"/>
      <c r="Z69" s="181"/>
      <c r="AA69" s="22"/>
      <c r="AB69" s="22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</row>
    <row r="70" spans="1:50" ht="6.75" customHeight="1">
      <c r="A70" s="14"/>
      <c r="B70" s="27"/>
      <c r="C70" s="27"/>
      <c r="D70" s="27"/>
      <c r="E70" s="27"/>
      <c r="F70" s="27"/>
      <c r="G70" s="27"/>
      <c r="H70" s="27"/>
      <c r="I70" s="14"/>
      <c r="J70" s="14"/>
      <c r="K70" s="14"/>
      <c r="L70" s="14"/>
      <c r="M70" s="5"/>
      <c r="N70" s="74"/>
      <c r="O70" s="74"/>
      <c r="P70" s="5"/>
      <c r="Q70" s="22"/>
      <c r="R70" s="22"/>
      <c r="S70" s="22"/>
      <c r="T70" s="22"/>
      <c r="U70" s="22"/>
      <c r="V70" s="22"/>
      <c r="W70" s="5"/>
      <c r="X70" s="22"/>
      <c r="Y70" s="22"/>
      <c r="Z70" s="5"/>
      <c r="AA70" s="22"/>
      <c r="AB70" s="22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</row>
    <row r="71" spans="1:50" ht="14.25">
      <c r="A71" s="14"/>
      <c r="B71" s="27"/>
      <c r="C71" s="60" t="s">
        <v>52</v>
      </c>
      <c r="D71" s="234" t="s">
        <v>119</v>
      </c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5"/>
      <c r="T71" s="235"/>
      <c r="U71" s="22"/>
      <c r="V71" s="22"/>
      <c r="W71" s="5"/>
      <c r="X71" s="22"/>
      <c r="Y71" s="22"/>
      <c r="Z71" s="5"/>
      <c r="AA71" s="22"/>
      <c r="AB71" s="22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</row>
    <row r="72" spans="1:50" ht="14.25" customHeight="1">
      <c r="A72" s="14"/>
      <c r="B72" s="27"/>
      <c r="C72" s="1"/>
      <c r="D72" s="1" t="s">
        <v>110</v>
      </c>
      <c r="E72" s="27"/>
      <c r="F72" s="27"/>
      <c r="G72" s="27"/>
      <c r="H72" s="27"/>
      <c r="I72" s="14"/>
      <c r="J72" s="14"/>
      <c r="K72" s="14"/>
      <c r="L72" s="14"/>
      <c r="M72" s="37"/>
      <c r="N72" s="1"/>
      <c r="O72" s="1"/>
      <c r="P72" s="37"/>
      <c r="Q72" s="1"/>
      <c r="R72" s="22"/>
      <c r="S72" s="22"/>
      <c r="T72" s="22"/>
      <c r="U72" s="22"/>
      <c r="V72" s="73" t="s">
        <v>44</v>
      </c>
      <c r="W72" s="181"/>
      <c r="X72" s="256" t="s">
        <v>109</v>
      </c>
      <c r="Y72" s="257"/>
      <c r="Z72" s="181"/>
      <c r="AA72" s="22"/>
      <c r="AB72" s="22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</row>
    <row r="73" spans="1:50" ht="6.75" customHeight="1">
      <c r="A73" s="14"/>
      <c r="B73" s="27"/>
      <c r="C73" s="27"/>
      <c r="D73" s="27"/>
      <c r="E73" s="27"/>
      <c r="F73" s="27"/>
      <c r="G73" s="27"/>
      <c r="H73" s="27"/>
      <c r="I73" s="14"/>
      <c r="J73" s="14"/>
      <c r="K73" s="14"/>
      <c r="L73" s="14"/>
      <c r="M73" s="5"/>
      <c r="N73" s="22"/>
      <c r="O73" s="22"/>
      <c r="P73" s="5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</row>
    <row r="74" spans="1:50" ht="15">
      <c r="A74" s="14"/>
      <c r="B74" s="27"/>
      <c r="C74" s="69" t="s">
        <v>121</v>
      </c>
      <c r="D74" s="27"/>
      <c r="E74" s="27"/>
      <c r="F74" s="27"/>
      <c r="G74" s="27"/>
      <c r="H74" s="27"/>
      <c r="I74" s="14"/>
      <c r="J74" s="14"/>
      <c r="K74" s="14"/>
      <c r="L74" s="14"/>
      <c r="M74" s="5"/>
      <c r="N74" s="22"/>
      <c r="O74" s="22"/>
      <c r="P74" s="5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</row>
    <row r="75" spans="1:50" ht="6.75" customHeight="1">
      <c r="A75" s="14"/>
      <c r="B75" s="27"/>
      <c r="C75" s="69"/>
      <c r="D75" s="27"/>
      <c r="E75" s="27"/>
      <c r="F75" s="27"/>
      <c r="G75" s="27"/>
      <c r="H75" s="27"/>
      <c r="I75" s="14"/>
      <c r="J75" s="14"/>
      <c r="K75" s="14"/>
      <c r="L75" s="14"/>
      <c r="M75" s="5"/>
      <c r="N75" s="22"/>
      <c r="O75" s="22"/>
      <c r="P75" s="5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</row>
    <row r="76" spans="1:50" ht="12.75" customHeight="1">
      <c r="A76" s="14"/>
      <c r="B76" s="27"/>
      <c r="C76" s="27" t="s">
        <v>249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73"/>
      <c r="W76" s="5"/>
      <c r="X76" s="73"/>
      <c r="Y76" s="22"/>
      <c r="Z76" s="5"/>
      <c r="AA76" s="22"/>
      <c r="AB76" s="22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</row>
    <row r="77" spans="1:50" ht="6.75" customHeight="1">
      <c r="A77" s="14"/>
      <c r="B77" s="27"/>
      <c r="C77" s="27"/>
      <c r="D77" s="27"/>
      <c r="E77" s="27"/>
      <c r="F77" s="27"/>
      <c r="G77" s="27"/>
      <c r="H77" s="27"/>
      <c r="I77" s="14"/>
      <c r="J77" s="14"/>
      <c r="K77" s="14"/>
      <c r="L77" s="14"/>
      <c r="M77" s="5"/>
      <c r="N77" s="22"/>
      <c r="O77" s="22"/>
      <c r="P77" s="5"/>
      <c r="Q77" s="22"/>
      <c r="R77" s="22"/>
      <c r="S77" s="22"/>
      <c r="T77" s="22"/>
      <c r="U77" s="22"/>
      <c r="V77" s="22"/>
      <c r="W77" s="5"/>
      <c r="X77" s="22"/>
      <c r="Y77" s="22"/>
      <c r="Z77" s="5"/>
      <c r="AA77" s="22"/>
      <c r="AB77" s="22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</row>
    <row r="78" spans="1:50" ht="14.25">
      <c r="A78" s="14"/>
      <c r="B78" s="27"/>
      <c r="C78" s="60" t="s">
        <v>102</v>
      </c>
      <c r="D78" s="255" t="s">
        <v>169</v>
      </c>
      <c r="E78" s="258"/>
      <c r="F78" s="258"/>
      <c r="G78" s="258"/>
      <c r="H78" s="258"/>
      <c r="I78" s="258"/>
      <c r="J78" s="258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2"/>
      <c r="V78" s="73" t="s">
        <v>44</v>
      </c>
      <c r="W78" s="181"/>
      <c r="X78" s="256" t="s">
        <v>109</v>
      </c>
      <c r="Y78" s="257"/>
      <c r="Z78" s="181"/>
      <c r="AA78" s="22"/>
      <c r="AB78" s="22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</row>
    <row r="79" spans="1:50" ht="6.75" customHeight="1">
      <c r="A79" s="14"/>
      <c r="B79" s="27"/>
      <c r="C79" s="61"/>
      <c r="D79" s="27"/>
      <c r="E79" s="27"/>
      <c r="F79" s="27"/>
      <c r="G79" s="27"/>
      <c r="H79" s="27"/>
      <c r="I79" s="14"/>
      <c r="J79" s="14"/>
      <c r="K79" s="14"/>
      <c r="L79" s="14"/>
      <c r="M79" s="5"/>
      <c r="N79" s="22"/>
      <c r="O79" s="22"/>
      <c r="P79" s="5"/>
      <c r="Q79" s="22"/>
      <c r="R79" s="22"/>
      <c r="S79" s="22"/>
      <c r="T79" s="22"/>
      <c r="U79" s="22"/>
      <c r="V79" s="73"/>
      <c r="W79" s="5"/>
      <c r="X79" s="73"/>
      <c r="Y79" s="71"/>
      <c r="Z79" s="5"/>
      <c r="AA79" s="22"/>
      <c r="AB79" s="22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</row>
    <row r="80" spans="1:50" ht="14.25">
      <c r="A80" s="14"/>
      <c r="B80" s="27"/>
      <c r="C80" s="60" t="s">
        <v>101</v>
      </c>
      <c r="D80" s="234" t="s">
        <v>120</v>
      </c>
      <c r="E80" s="235"/>
      <c r="F80" s="235"/>
      <c r="G80" s="235"/>
      <c r="H80" s="235"/>
      <c r="I80" s="235"/>
      <c r="J80" s="235"/>
      <c r="K80" s="235"/>
      <c r="L80" s="235"/>
      <c r="M80" s="235"/>
      <c r="N80" s="235"/>
      <c r="O80" s="235"/>
      <c r="P80" s="235"/>
      <c r="Q80" s="235"/>
      <c r="R80" s="235"/>
      <c r="S80" s="235"/>
      <c r="T80" s="235"/>
      <c r="U80" s="22"/>
      <c r="V80" s="22"/>
      <c r="W80" s="22"/>
      <c r="X80" s="71"/>
      <c r="Y80" s="71"/>
      <c r="Z80" s="22"/>
      <c r="AA80" s="22"/>
      <c r="AB80" s="22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</row>
    <row r="81" spans="1:50" ht="14.25">
      <c r="A81" s="14"/>
      <c r="B81" s="27"/>
      <c r="C81" s="60"/>
      <c r="D81" s="1" t="s">
        <v>170</v>
      </c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73" t="s">
        <v>44</v>
      </c>
      <c r="W81" s="181"/>
      <c r="X81" s="256" t="s">
        <v>109</v>
      </c>
      <c r="Y81" s="257"/>
      <c r="Z81" s="181"/>
      <c r="AA81" s="22"/>
      <c r="AB81" s="22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</row>
    <row r="82" spans="1:50" ht="6.75" customHeight="1">
      <c r="A82" s="14"/>
      <c r="B82" s="27"/>
      <c r="C82" s="60"/>
      <c r="D82" s="27"/>
      <c r="E82" s="27"/>
      <c r="F82" s="27"/>
      <c r="G82" s="27"/>
      <c r="H82" s="27"/>
      <c r="I82" s="14"/>
      <c r="J82" s="14"/>
      <c r="K82" s="14"/>
      <c r="L82" s="14"/>
      <c r="M82" s="5"/>
      <c r="N82" s="22"/>
      <c r="O82" s="22"/>
      <c r="P82" s="5"/>
      <c r="Q82" s="22"/>
      <c r="R82" s="22"/>
      <c r="S82" s="22"/>
      <c r="T82" s="22"/>
      <c r="U82" s="22"/>
      <c r="V82" s="73"/>
      <c r="W82" s="5"/>
      <c r="X82" s="73"/>
      <c r="Y82" s="71"/>
      <c r="Z82" s="5"/>
      <c r="AA82" s="22"/>
      <c r="AB82" s="22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</row>
    <row r="83" spans="1:50" ht="14.25">
      <c r="A83" s="14"/>
      <c r="B83" s="27"/>
      <c r="C83" s="60" t="s">
        <v>112</v>
      </c>
      <c r="D83" s="234" t="s">
        <v>171</v>
      </c>
      <c r="E83" s="235"/>
      <c r="F83" s="235"/>
      <c r="G83" s="235"/>
      <c r="H83" s="235"/>
      <c r="I83" s="235"/>
      <c r="J83" s="235"/>
      <c r="K83" s="235"/>
      <c r="L83" s="235"/>
      <c r="M83" s="235"/>
      <c r="N83" s="235"/>
      <c r="O83" s="235"/>
      <c r="P83" s="235"/>
      <c r="Q83" s="235"/>
      <c r="R83" s="235"/>
      <c r="S83" s="235"/>
      <c r="T83" s="235"/>
      <c r="U83" s="22"/>
      <c r="V83" s="73" t="s">
        <v>44</v>
      </c>
      <c r="W83" s="181"/>
      <c r="X83" s="256" t="s">
        <v>109</v>
      </c>
      <c r="Y83" s="257"/>
      <c r="Z83" s="181"/>
      <c r="AA83" s="22"/>
      <c r="AB83" s="22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</row>
    <row r="84" spans="1:50" ht="6.75" customHeight="1">
      <c r="A84" s="14"/>
      <c r="B84" s="27"/>
      <c r="C84" s="60"/>
      <c r="D84" s="27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73"/>
      <c r="W84" s="5"/>
      <c r="X84" s="73"/>
      <c r="Y84" s="71"/>
      <c r="Z84" s="5"/>
      <c r="AA84" s="22"/>
      <c r="AB84" s="22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</row>
    <row r="85" spans="1:50" ht="14.25">
      <c r="A85" s="14"/>
      <c r="B85" s="27"/>
      <c r="C85" s="60" t="s">
        <v>113</v>
      </c>
      <c r="D85" s="234" t="s">
        <v>172</v>
      </c>
      <c r="E85" s="235"/>
      <c r="F85" s="235"/>
      <c r="G85" s="235"/>
      <c r="H85" s="235"/>
      <c r="I85" s="235"/>
      <c r="J85" s="235"/>
      <c r="K85" s="235"/>
      <c r="L85" s="235"/>
      <c r="M85" s="235"/>
      <c r="N85" s="235"/>
      <c r="O85" s="235"/>
      <c r="P85" s="235"/>
      <c r="Q85" s="235"/>
      <c r="R85" s="235"/>
      <c r="S85" s="235"/>
      <c r="T85" s="235"/>
      <c r="U85" s="22"/>
      <c r="V85" s="73" t="s">
        <v>44</v>
      </c>
      <c r="W85" s="181"/>
      <c r="X85" s="256" t="s">
        <v>109</v>
      </c>
      <c r="Y85" s="257"/>
      <c r="Z85" s="181"/>
      <c r="AA85" s="22"/>
      <c r="AB85" s="22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</row>
    <row r="86" spans="1:50" ht="6.75" customHeight="1">
      <c r="A86" s="14"/>
      <c r="B86" s="27"/>
      <c r="C86" s="60"/>
      <c r="D86" s="27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73"/>
      <c r="W86" s="5"/>
      <c r="X86" s="73"/>
      <c r="Y86" s="71"/>
      <c r="Z86" s="5"/>
      <c r="AA86" s="22"/>
      <c r="AB86" s="22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</row>
    <row r="87" spans="1:50" ht="14.25" customHeight="1">
      <c r="A87" s="14"/>
      <c r="B87" s="27"/>
      <c r="C87" s="69" t="s">
        <v>114</v>
      </c>
      <c r="D87" s="27"/>
      <c r="E87" s="27"/>
      <c r="F87" s="27"/>
      <c r="G87" s="27"/>
      <c r="H87" s="27"/>
      <c r="I87" s="14"/>
      <c r="J87" s="14"/>
      <c r="K87" s="14"/>
      <c r="L87" s="14"/>
      <c r="M87" s="5"/>
      <c r="N87" s="22"/>
      <c r="O87" s="22"/>
      <c r="P87" s="5"/>
      <c r="Q87" s="22"/>
      <c r="R87" s="22"/>
      <c r="S87" s="22"/>
      <c r="T87" s="22"/>
      <c r="U87" s="22"/>
      <c r="V87" s="22"/>
      <c r="W87" s="22"/>
      <c r="X87" s="71"/>
      <c r="Y87" s="71"/>
      <c r="Z87" s="22"/>
      <c r="AA87" s="22"/>
      <c r="AB87" s="22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</row>
    <row r="88" spans="1:50" ht="6.75" customHeight="1">
      <c r="A88" s="14"/>
      <c r="B88" s="27"/>
      <c r="C88" s="60"/>
      <c r="D88" s="27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73"/>
      <c r="W88" s="5"/>
      <c r="X88" s="73"/>
      <c r="Y88" s="71"/>
      <c r="Z88" s="5"/>
      <c r="AA88" s="22"/>
      <c r="AB88" s="22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</row>
    <row r="89" spans="1:50" ht="14.25" customHeight="1">
      <c r="A89" s="14"/>
      <c r="B89" s="27"/>
      <c r="C89" s="27" t="s">
        <v>115</v>
      </c>
      <c r="D89" s="74"/>
      <c r="E89" s="74"/>
      <c r="F89" s="74"/>
      <c r="G89" s="74"/>
      <c r="H89" s="74"/>
      <c r="I89" s="74"/>
      <c r="J89" s="74"/>
      <c r="K89" s="74"/>
      <c r="L89" s="74"/>
      <c r="M89" s="22"/>
      <c r="N89" s="22"/>
      <c r="O89" s="22"/>
      <c r="P89" s="22"/>
      <c r="Q89" s="22"/>
      <c r="R89" s="22"/>
      <c r="S89" s="22"/>
      <c r="T89" s="22"/>
      <c r="U89" s="22"/>
      <c r="V89" s="73"/>
      <c r="W89" s="5"/>
      <c r="X89" s="73"/>
      <c r="Y89" s="71"/>
      <c r="Z89" s="5"/>
      <c r="AA89" s="22"/>
      <c r="AB89" s="22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</row>
    <row r="90" spans="1:50" ht="14.25">
      <c r="A90" s="14"/>
      <c r="B90" s="27"/>
      <c r="C90" s="1" t="s">
        <v>116</v>
      </c>
      <c r="D90" s="74"/>
      <c r="E90" s="74"/>
      <c r="F90" s="74"/>
      <c r="G90" s="74"/>
      <c r="H90" s="74"/>
      <c r="I90" s="74"/>
      <c r="J90" s="74"/>
      <c r="K90" s="74"/>
      <c r="L90" s="74"/>
      <c r="M90" s="22"/>
      <c r="N90" s="22"/>
      <c r="O90" s="22"/>
      <c r="P90" s="22"/>
      <c r="Q90" s="22"/>
      <c r="R90" s="22"/>
      <c r="S90" s="22"/>
      <c r="T90" s="22"/>
      <c r="U90" s="22"/>
      <c r="V90" s="73"/>
      <c r="W90" s="5"/>
      <c r="X90" s="73"/>
      <c r="Y90" s="71"/>
      <c r="Z90" s="5"/>
      <c r="AA90" s="22"/>
      <c r="AB90" s="22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</row>
    <row r="91" spans="1:50" ht="14.25">
      <c r="A91" s="14"/>
      <c r="B91" s="27"/>
      <c r="C91" s="1" t="s">
        <v>117</v>
      </c>
      <c r="D91" s="27"/>
      <c r="E91" s="27"/>
      <c r="F91" s="27"/>
      <c r="G91" s="27"/>
      <c r="H91" s="27"/>
      <c r="I91" s="14"/>
      <c r="J91" s="28"/>
      <c r="K91" s="14"/>
      <c r="L91" s="21"/>
      <c r="M91" s="29"/>
      <c r="N91" s="75"/>
      <c r="O91" s="74"/>
      <c r="P91" s="5"/>
      <c r="Q91" s="22"/>
      <c r="R91" s="22"/>
      <c r="S91" s="22"/>
      <c r="T91" s="22"/>
      <c r="U91" s="22"/>
      <c r="V91" s="73" t="s">
        <v>44</v>
      </c>
      <c r="W91" s="181"/>
      <c r="X91" s="256" t="s">
        <v>109</v>
      </c>
      <c r="Y91" s="257"/>
      <c r="Z91" s="181"/>
      <c r="AA91" s="22"/>
      <c r="AB91" s="22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</row>
    <row r="92" spans="1:50" ht="6.75" customHeight="1">
      <c r="A92" s="2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74"/>
      <c r="AB92" s="22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</row>
    <row r="93" spans="1:50" ht="6.75" customHeight="1">
      <c r="A93" s="2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74"/>
      <c r="AB93" s="22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</row>
    <row r="94" spans="1:50" ht="15.75">
      <c r="A94" s="22"/>
      <c r="B94" s="8" t="s">
        <v>46</v>
      </c>
      <c r="C94" s="9"/>
      <c r="D94" s="9"/>
      <c r="E94" s="9"/>
      <c r="F94" s="9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</row>
    <row r="95" spans="1:50" ht="6.75" customHeight="1">
      <c r="A95" s="22"/>
      <c r="B95" s="8"/>
      <c r="C95" s="9"/>
      <c r="D95" s="9"/>
      <c r="E95" s="9"/>
      <c r="F95" s="9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</row>
    <row r="96" spans="1:50" ht="15">
      <c r="A96" s="14"/>
      <c r="B96" s="27"/>
      <c r="C96" s="225" t="s">
        <v>164</v>
      </c>
      <c r="D96" s="235"/>
      <c r="E96" s="235"/>
      <c r="F96" s="235"/>
      <c r="G96" s="235"/>
      <c r="H96" s="235"/>
      <c r="I96" s="235"/>
      <c r="J96" s="235"/>
      <c r="K96" s="235"/>
      <c r="L96" s="235"/>
      <c r="M96" s="235"/>
      <c r="N96" s="235"/>
      <c r="O96" s="235"/>
      <c r="P96" s="235"/>
      <c r="Q96" s="235"/>
      <c r="R96" s="235"/>
      <c r="S96" s="235"/>
      <c r="T96" s="235"/>
      <c r="U96" s="22"/>
      <c r="V96" s="73" t="s">
        <v>44</v>
      </c>
      <c r="W96" s="181"/>
      <c r="X96" s="256" t="s">
        <v>45</v>
      </c>
      <c r="Y96" s="257"/>
      <c r="Z96" s="181"/>
      <c r="AA96" s="22"/>
      <c r="AB96" s="22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</row>
    <row r="97" spans="1:50" ht="6.75" customHeight="1">
      <c r="A97" s="14"/>
      <c r="B97" s="27"/>
      <c r="C97" s="11"/>
      <c r="D97" s="27"/>
      <c r="E97" s="27"/>
      <c r="F97" s="27"/>
      <c r="G97" s="27"/>
      <c r="H97" s="27"/>
      <c r="I97" s="14"/>
      <c r="J97" s="14"/>
      <c r="K97" s="14"/>
      <c r="L97" s="14"/>
      <c r="M97" s="5"/>
      <c r="N97" s="22"/>
      <c r="O97" s="22"/>
      <c r="P97" s="5"/>
      <c r="Q97" s="22"/>
      <c r="R97" s="22"/>
      <c r="S97" s="22"/>
      <c r="T97" s="22"/>
      <c r="U97" s="22"/>
      <c r="V97" s="73"/>
      <c r="W97" s="5"/>
      <c r="X97" s="73"/>
      <c r="Y97" s="22"/>
      <c r="Z97" s="5"/>
      <c r="AA97" s="22"/>
      <c r="AB97" s="22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</row>
    <row r="98" spans="1:50" ht="14.25">
      <c r="A98" s="14"/>
      <c r="B98" s="27"/>
      <c r="C98" s="219" t="s">
        <v>55</v>
      </c>
      <c r="D98" s="220"/>
      <c r="E98" s="244"/>
      <c r="F98" s="181"/>
      <c r="G98" s="22"/>
      <c r="H98" s="22"/>
      <c r="I98" s="219" t="s">
        <v>237</v>
      </c>
      <c r="J98" s="220"/>
      <c r="K98" s="244"/>
      <c r="L98" s="181"/>
      <c r="M98" s="22"/>
      <c r="N98" s="22"/>
      <c r="O98" s="219" t="s">
        <v>56</v>
      </c>
      <c r="P98" s="220"/>
      <c r="Q98" s="244"/>
      <c r="R98" s="181"/>
      <c r="S98" s="43" t="s">
        <v>269</v>
      </c>
      <c r="T98" s="22"/>
      <c r="U98" s="22"/>
      <c r="V98" s="73"/>
      <c r="W98" s="5"/>
      <c r="X98" s="73"/>
      <c r="Y98" s="22"/>
      <c r="Z98" s="5"/>
      <c r="AA98" s="22"/>
      <c r="AB98" s="22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</row>
    <row r="99" spans="1:50" ht="6.75" customHeight="1">
      <c r="A99" s="14"/>
      <c r="B99" s="27"/>
      <c r="C99" s="27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73"/>
      <c r="W99" s="5"/>
      <c r="X99" s="73"/>
      <c r="Y99" s="22"/>
      <c r="Z99" s="5"/>
      <c r="AA99" s="22"/>
      <c r="AB99" s="22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</row>
    <row r="100" spans="1:50" ht="14.25">
      <c r="A100" s="14"/>
      <c r="B100" s="27"/>
      <c r="C100" s="27" t="s">
        <v>166</v>
      </c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73" t="s">
        <v>44</v>
      </c>
      <c r="W100" s="181"/>
      <c r="X100" s="256" t="s">
        <v>45</v>
      </c>
      <c r="Y100" s="257"/>
      <c r="Z100" s="181"/>
      <c r="AA100" s="22"/>
      <c r="AB100" s="22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</row>
    <row r="101" spans="1:50" ht="6.75" customHeight="1">
      <c r="A101" s="14"/>
      <c r="B101" s="27"/>
      <c r="C101" s="27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73"/>
      <c r="W101" s="5"/>
      <c r="X101" s="73"/>
      <c r="Y101" s="22"/>
      <c r="Z101" s="5"/>
      <c r="AA101" s="22"/>
      <c r="AB101" s="22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</row>
    <row r="102" spans="1:50" ht="14.25">
      <c r="A102" s="14"/>
      <c r="B102" s="27"/>
      <c r="C102" s="27" t="s">
        <v>167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73" t="s">
        <v>44</v>
      </c>
      <c r="W102" s="181"/>
      <c r="X102" s="256" t="s">
        <v>45</v>
      </c>
      <c r="Y102" s="257"/>
      <c r="Z102" s="181"/>
      <c r="AA102" s="22"/>
      <c r="AB102" s="22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</row>
    <row r="103" spans="1:50" ht="6.75" customHeight="1">
      <c r="A103" s="14"/>
      <c r="B103" s="27"/>
      <c r="C103" s="27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73"/>
      <c r="W103" s="5"/>
      <c r="X103" s="73"/>
      <c r="Y103" s="22"/>
      <c r="Z103" s="5"/>
      <c r="AA103" s="22"/>
      <c r="AB103" s="22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</row>
    <row r="104" spans="1:50" ht="29.25" customHeight="1">
      <c r="A104" s="14"/>
      <c r="B104" s="27"/>
      <c r="C104" s="254" t="s">
        <v>165</v>
      </c>
      <c r="D104" s="254"/>
      <c r="E104" s="254"/>
      <c r="F104" s="254"/>
      <c r="G104" s="254"/>
      <c r="H104" s="254"/>
      <c r="I104" s="254"/>
      <c r="J104" s="254"/>
      <c r="K104" s="254"/>
      <c r="L104" s="254"/>
      <c r="M104" s="254"/>
      <c r="N104" s="254"/>
      <c r="O104" s="254"/>
      <c r="P104" s="254"/>
      <c r="Q104" s="254"/>
      <c r="R104" s="254"/>
      <c r="S104" s="254"/>
      <c r="T104" s="254"/>
      <c r="U104" s="254"/>
      <c r="V104" s="254"/>
      <c r="W104" s="254"/>
      <c r="X104" s="254"/>
      <c r="Y104" s="254"/>
      <c r="Z104" s="254"/>
      <c r="AA104" s="22"/>
      <c r="AB104" s="22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</row>
    <row r="105" spans="1:50" ht="6.75" customHeight="1">
      <c r="A105" s="2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22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</row>
    <row r="106" spans="1:50" ht="6.75" customHeight="1">
      <c r="A106" s="2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22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</row>
    <row r="107" spans="1:50" ht="15.75">
      <c r="A107" s="22"/>
      <c r="B107" s="8" t="s">
        <v>47</v>
      </c>
      <c r="C107" s="9"/>
      <c r="D107" s="9"/>
      <c r="E107" s="9"/>
      <c r="F107" s="9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</row>
    <row r="108" spans="1:50" ht="6.75" customHeight="1">
      <c r="A108" s="22"/>
      <c r="B108" s="8"/>
      <c r="C108" s="9"/>
      <c r="D108" s="9"/>
      <c r="E108" s="9"/>
      <c r="F108" s="9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</row>
    <row r="109" spans="1:50" ht="15">
      <c r="A109" s="14"/>
      <c r="B109" s="27"/>
      <c r="C109" s="11" t="s">
        <v>173</v>
      </c>
      <c r="D109" s="27"/>
      <c r="E109" s="27"/>
      <c r="F109" s="27"/>
      <c r="G109" s="27"/>
      <c r="H109" s="27"/>
      <c r="I109" s="14"/>
      <c r="J109" s="14"/>
      <c r="K109" s="14"/>
      <c r="L109" s="14"/>
      <c r="M109" s="5"/>
      <c r="N109" s="22"/>
      <c r="O109" s="22"/>
      <c r="P109" s="5"/>
      <c r="Q109" s="22"/>
      <c r="R109" s="22"/>
      <c r="S109" s="22"/>
      <c r="T109" s="22"/>
      <c r="U109" s="22"/>
      <c r="V109" s="73" t="s">
        <v>44</v>
      </c>
      <c r="W109" s="181"/>
      <c r="X109" s="256" t="s">
        <v>45</v>
      </c>
      <c r="Y109" s="257"/>
      <c r="Z109" s="181"/>
      <c r="AA109" s="22"/>
      <c r="AB109" s="22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</row>
    <row r="110" spans="1:50" ht="11.25" customHeight="1">
      <c r="A110" s="14"/>
      <c r="B110" s="27"/>
      <c r="C110" s="11"/>
      <c r="D110" s="27"/>
      <c r="E110" s="27"/>
      <c r="F110" s="27"/>
      <c r="G110" s="27"/>
      <c r="H110" s="27"/>
      <c r="I110" s="14"/>
      <c r="J110" s="14"/>
      <c r="K110" s="14"/>
      <c r="L110" s="14"/>
      <c r="M110" s="5"/>
      <c r="N110" s="22"/>
      <c r="O110" s="22"/>
      <c r="P110" s="5"/>
      <c r="Q110" s="22"/>
      <c r="R110" s="22"/>
      <c r="S110" s="43" t="s">
        <v>146</v>
      </c>
      <c r="T110" s="22"/>
      <c r="U110" s="22"/>
      <c r="V110" s="73"/>
      <c r="W110" s="5"/>
      <c r="X110" s="73"/>
      <c r="Y110" s="22"/>
      <c r="Z110" s="5"/>
      <c r="AA110" s="22"/>
      <c r="AB110" s="22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</row>
    <row r="111" spans="1:50" ht="14.25">
      <c r="A111" s="14"/>
      <c r="B111" s="27"/>
      <c r="C111" s="234" t="s">
        <v>238</v>
      </c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  <c r="R111" s="243"/>
      <c r="S111" s="181" t="s">
        <v>243</v>
      </c>
      <c r="T111" s="22"/>
      <c r="U111" s="74"/>
      <c r="V111" s="70" t="s">
        <v>147</v>
      </c>
      <c r="W111" s="241"/>
      <c r="X111" s="242"/>
      <c r="Y111" s="22"/>
      <c r="Z111" s="75" t="s">
        <v>58</v>
      </c>
      <c r="AA111" s="22"/>
      <c r="AB111" s="22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</row>
    <row r="112" spans="1:50" ht="6.75" customHeight="1">
      <c r="A112" s="14"/>
      <c r="B112" s="27"/>
      <c r="C112" s="27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74"/>
      <c r="T112" s="22"/>
      <c r="U112" s="22"/>
      <c r="V112" s="73"/>
      <c r="W112" s="5"/>
      <c r="X112" s="22"/>
      <c r="Y112" s="22"/>
      <c r="Z112" s="74"/>
      <c r="AA112" s="22"/>
      <c r="AB112" s="22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</row>
    <row r="113" spans="1:56" ht="14.25">
      <c r="A113" s="14"/>
      <c r="B113" s="27"/>
      <c r="C113" s="234" t="s">
        <v>57</v>
      </c>
      <c r="D113" s="235"/>
      <c r="E113" s="236"/>
      <c r="F113" s="181"/>
      <c r="G113" s="22"/>
      <c r="H113" s="22"/>
      <c r="I113" s="196" t="s">
        <v>59</v>
      </c>
      <c r="J113" s="235"/>
      <c r="K113" s="235"/>
      <c r="L113" s="236"/>
      <c r="M113" s="181"/>
      <c r="N113" s="22"/>
      <c r="O113" s="22"/>
      <c r="P113" s="196" t="s">
        <v>60</v>
      </c>
      <c r="Q113" s="235"/>
      <c r="R113" s="235"/>
      <c r="S113" s="235"/>
      <c r="T113" s="235"/>
      <c r="U113" s="5"/>
      <c r="V113" s="73" t="s">
        <v>44</v>
      </c>
      <c r="W113" s="181"/>
      <c r="X113" s="256" t="s">
        <v>45</v>
      </c>
      <c r="Y113" s="257"/>
      <c r="Z113" s="181"/>
      <c r="AA113" s="22"/>
      <c r="AB113" s="22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</row>
    <row r="114" spans="1:56" ht="6.75" customHeight="1">
      <c r="A114" s="14"/>
      <c r="B114" s="27"/>
      <c r="C114" s="27"/>
      <c r="D114" s="22"/>
      <c r="E114" s="22"/>
      <c r="F114" s="5"/>
      <c r="G114" s="22"/>
      <c r="H114" s="22"/>
      <c r="I114" s="1"/>
      <c r="J114" s="22"/>
      <c r="K114" s="22"/>
      <c r="L114" s="22"/>
      <c r="M114" s="5"/>
      <c r="N114" s="22"/>
      <c r="O114" s="22"/>
      <c r="P114" s="1"/>
      <c r="Q114" s="22"/>
      <c r="R114" s="22"/>
      <c r="S114" s="22"/>
      <c r="T114" s="22"/>
      <c r="U114" s="5"/>
      <c r="V114" s="73"/>
      <c r="W114" s="5"/>
      <c r="X114" s="22"/>
      <c r="Y114" s="22"/>
      <c r="Z114" s="74"/>
      <c r="AA114" s="22"/>
      <c r="AB114" s="22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</row>
    <row r="115" spans="1:56" ht="14.25">
      <c r="A115" s="14"/>
      <c r="B115" s="27"/>
      <c r="C115" s="237" t="s">
        <v>149</v>
      </c>
      <c r="D115" s="237"/>
      <c r="E115" s="237"/>
      <c r="F115" s="237"/>
      <c r="G115" s="237"/>
      <c r="H115" s="237"/>
      <c r="I115" s="237"/>
      <c r="J115" s="237"/>
      <c r="K115" s="237"/>
      <c r="L115" s="237"/>
      <c r="M115" s="237"/>
      <c r="N115" s="237"/>
      <c r="O115" s="237"/>
      <c r="P115" s="237"/>
      <c r="Q115" s="237"/>
      <c r="R115" s="237"/>
      <c r="S115" s="237"/>
      <c r="T115" s="237"/>
      <c r="U115" s="5"/>
      <c r="V115" s="73" t="s">
        <v>44</v>
      </c>
      <c r="W115" s="181"/>
      <c r="X115" s="256" t="s">
        <v>45</v>
      </c>
      <c r="Y115" s="257"/>
      <c r="Z115" s="181"/>
      <c r="AA115" s="22"/>
      <c r="AB115" s="22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</row>
    <row r="116" spans="1:56" ht="6.75" customHeight="1">
      <c r="A116" s="2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74"/>
      <c r="AB116" s="22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</row>
    <row r="117" spans="1:56" ht="6.75" customHeight="1">
      <c r="A117" s="2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74"/>
      <c r="AB117" s="22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</row>
    <row r="118" spans="1:56" ht="15">
      <c r="A118" s="22"/>
      <c r="B118" s="57" t="s">
        <v>258</v>
      </c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73" t="s">
        <v>44</v>
      </c>
      <c r="W118" s="182"/>
      <c r="X118" s="256" t="s">
        <v>192</v>
      </c>
      <c r="Y118" s="257"/>
      <c r="Z118" s="182"/>
      <c r="AA118" s="22"/>
      <c r="AB118" s="22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</row>
    <row r="119" spans="1:56" ht="6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</row>
    <row r="120" spans="1:56" ht="14.25" customHeight="1">
      <c r="A120" s="22"/>
      <c r="B120" s="22"/>
      <c r="C120" s="74" t="s">
        <v>9</v>
      </c>
      <c r="D120" s="22"/>
      <c r="E120" s="22"/>
      <c r="F120" s="22"/>
      <c r="G120" s="22"/>
      <c r="H120" s="22"/>
      <c r="I120" s="229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U120" s="232"/>
      <c r="V120" s="232"/>
      <c r="W120" s="232"/>
      <c r="X120" s="232"/>
      <c r="Y120" s="232"/>
      <c r="Z120" s="233"/>
      <c r="AA120" s="22"/>
      <c r="AB120" s="22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</row>
    <row r="121" spans="1:56" ht="6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</row>
    <row r="122" spans="1:56" ht="14.25" customHeight="1">
      <c r="A122" s="22"/>
      <c r="B122" s="22"/>
      <c r="C122" s="74" t="s">
        <v>13</v>
      </c>
      <c r="D122" s="22"/>
      <c r="E122" s="22"/>
      <c r="F122" s="22"/>
      <c r="G122" s="22"/>
      <c r="H122" s="22"/>
      <c r="I122" s="229"/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U122" s="232"/>
      <c r="V122" s="232"/>
      <c r="W122" s="232"/>
      <c r="X122" s="232"/>
      <c r="Y122" s="232"/>
      <c r="Z122" s="233"/>
      <c r="AA122" s="22"/>
      <c r="AB122" s="22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276"/>
      <c r="AN122" s="276"/>
      <c r="AO122" s="276"/>
      <c r="AP122" s="276"/>
      <c r="AQ122" s="15"/>
      <c r="AR122" s="15"/>
      <c r="AS122" s="15"/>
      <c r="AT122" s="15"/>
      <c r="AU122" s="15"/>
      <c r="AV122" s="15"/>
      <c r="AW122" s="15"/>
      <c r="AX122" s="15"/>
      <c r="AY122" s="273"/>
      <c r="AZ122" s="274"/>
      <c r="BA122" s="274"/>
      <c r="BB122" s="274"/>
      <c r="BC122" s="274"/>
      <c r="BD122" s="275"/>
    </row>
    <row r="123" spans="1:56" ht="6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</row>
    <row r="124" spans="1:56" ht="14.25" customHeight="1">
      <c r="A124" s="22"/>
      <c r="B124" s="22"/>
      <c r="C124" s="22" t="s">
        <v>175</v>
      </c>
      <c r="D124" s="22"/>
      <c r="E124" s="22"/>
      <c r="F124" s="22"/>
      <c r="G124" s="22"/>
      <c r="H124" s="22"/>
      <c r="I124" s="249"/>
      <c r="J124" s="249"/>
      <c r="K124" s="249"/>
      <c r="L124" s="249"/>
      <c r="M124" s="22"/>
      <c r="N124" s="22"/>
      <c r="O124" s="22" t="s">
        <v>176</v>
      </c>
      <c r="P124" s="22"/>
      <c r="Q124" s="22"/>
      <c r="R124" s="22"/>
      <c r="S124" s="22"/>
      <c r="T124" s="22"/>
      <c r="U124" s="245"/>
      <c r="V124" s="245"/>
      <c r="W124" s="245"/>
      <c r="X124" s="245"/>
      <c r="Y124" s="245"/>
      <c r="Z124" s="245"/>
      <c r="AA124" s="22"/>
      <c r="AB124" s="22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</row>
    <row r="125" spans="1:56" ht="6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</row>
    <row r="126" spans="1:56" ht="14.25" customHeight="1">
      <c r="A126" s="22"/>
      <c r="B126" s="22"/>
      <c r="C126" s="22" t="s">
        <v>177</v>
      </c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73" t="s">
        <v>44</v>
      </c>
      <c r="W126" s="181"/>
      <c r="X126" s="256" t="s">
        <v>192</v>
      </c>
      <c r="Y126" s="257"/>
      <c r="Z126" s="181"/>
      <c r="AA126" s="22"/>
      <c r="AB126" s="22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</row>
    <row r="127" spans="1:56" ht="6.75" customHeight="1">
      <c r="A127" s="22"/>
      <c r="B127" s="3"/>
      <c r="C127" s="3"/>
      <c r="D127" s="3"/>
      <c r="E127" s="3"/>
      <c r="F127" s="3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74"/>
      <c r="AB127" s="22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</row>
    <row r="128" spans="1:56" ht="6.75" customHeight="1">
      <c r="A128" s="2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74"/>
      <c r="AB128" s="22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94"/>
      <c r="BA128" s="100"/>
      <c r="BB128" s="94"/>
      <c r="BC128" s="15"/>
      <c r="BD128" s="100"/>
    </row>
    <row r="129" spans="1:56" ht="14.25" customHeight="1">
      <c r="A129" s="22"/>
      <c r="B129" s="57" t="s">
        <v>195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</row>
    <row r="130" spans="1:56" ht="6.75" customHeight="1">
      <c r="A130" s="22"/>
      <c r="B130" s="103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</row>
    <row r="131" spans="1:56" ht="14.25" customHeight="1">
      <c r="A131" s="22"/>
      <c r="B131" s="22"/>
      <c r="C131" s="58" t="s">
        <v>162</v>
      </c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73" t="s">
        <v>44</v>
      </c>
      <c r="W131" s="182"/>
      <c r="X131" s="256" t="s">
        <v>192</v>
      </c>
      <c r="Y131" s="257"/>
      <c r="Z131" s="182"/>
      <c r="AA131" s="22"/>
      <c r="AB131" s="22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</row>
    <row r="132" spans="1:56" ht="14.25" customHeight="1">
      <c r="A132" s="22"/>
      <c r="B132" s="22"/>
      <c r="C132" s="74" t="s">
        <v>142</v>
      </c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22"/>
      <c r="V132" s="22"/>
      <c r="W132" s="22"/>
      <c r="X132" s="22"/>
      <c r="Y132" s="22"/>
      <c r="Z132" s="22"/>
      <c r="AA132" s="22"/>
      <c r="AB132" s="22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</row>
    <row r="133" spans="1:56" ht="14.2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</row>
    <row r="134" spans="1:56" ht="14.25" customHeight="1">
      <c r="A134" s="22"/>
      <c r="B134" s="22"/>
      <c r="C134" s="74" t="s">
        <v>10</v>
      </c>
      <c r="D134" s="22"/>
      <c r="E134" s="22"/>
      <c r="F134" s="229"/>
      <c r="G134" s="230"/>
      <c r="H134" s="231"/>
      <c r="I134" s="22"/>
      <c r="J134" s="22"/>
      <c r="K134" s="74" t="s">
        <v>11</v>
      </c>
      <c r="L134" s="22"/>
      <c r="M134" s="22"/>
      <c r="N134" s="229"/>
      <c r="O134" s="232"/>
      <c r="P134" s="232"/>
      <c r="Q134" s="232"/>
      <c r="R134" s="232"/>
      <c r="S134" s="233"/>
      <c r="T134" s="73" t="s">
        <v>12</v>
      </c>
      <c r="U134" s="245"/>
      <c r="V134" s="245"/>
      <c r="W134" s="245"/>
      <c r="X134" s="245"/>
      <c r="Y134" s="22"/>
      <c r="Z134" s="74"/>
      <c r="AA134" s="22"/>
      <c r="AB134" s="22"/>
      <c r="AC134" s="15"/>
      <c r="AD134" s="93" t="str">
        <f>IF(U134&gt;0,"EUR","")</f>
        <v/>
      </c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</row>
    <row r="135" spans="1:56" ht="6.75" customHeight="1">
      <c r="A135" s="22"/>
      <c r="B135" s="22"/>
      <c r="C135" s="22"/>
      <c r="D135" s="22"/>
      <c r="E135" s="22"/>
      <c r="F135" s="5"/>
      <c r="G135" s="5"/>
      <c r="H135" s="5"/>
      <c r="I135" s="22"/>
      <c r="J135" s="22"/>
      <c r="K135" s="22"/>
      <c r="L135" s="22"/>
      <c r="M135" s="22"/>
      <c r="N135" s="5"/>
      <c r="O135" s="5"/>
      <c r="P135" s="5"/>
      <c r="Q135" s="5"/>
      <c r="R135" s="5"/>
      <c r="S135" s="5"/>
      <c r="T135" s="22"/>
      <c r="U135" s="59"/>
      <c r="V135" s="59"/>
      <c r="W135" s="59"/>
      <c r="X135" s="59"/>
      <c r="Y135" s="22"/>
      <c r="Z135" s="22"/>
      <c r="AA135" s="22"/>
      <c r="AB135" s="22"/>
      <c r="AC135" s="15"/>
      <c r="AD135" s="93" t="str">
        <f t="shared" ref="AD135:AD139" si="0">IF(U135&gt;0,"EUR","")</f>
        <v/>
      </c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</row>
    <row r="136" spans="1:56" ht="14.25" customHeight="1">
      <c r="A136" s="22"/>
      <c r="B136" s="22"/>
      <c r="C136" s="74" t="s">
        <v>10</v>
      </c>
      <c r="D136" s="22"/>
      <c r="E136" s="22"/>
      <c r="F136" s="229"/>
      <c r="G136" s="230"/>
      <c r="H136" s="231"/>
      <c r="I136" s="22"/>
      <c r="J136" s="22"/>
      <c r="K136" s="74" t="s">
        <v>11</v>
      </c>
      <c r="L136" s="22"/>
      <c r="M136" s="22"/>
      <c r="N136" s="229"/>
      <c r="O136" s="232"/>
      <c r="P136" s="232"/>
      <c r="Q136" s="232"/>
      <c r="R136" s="232"/>
      <c r="S136" s="233"/>
      <c r="T136" s="73" t="s">
        <v>12</v>
      </c>
      <c r="U136" s="245"/>
      <c r="V136" s="245"/>
      <c r="W136" s="245"/>
      <c r="X136" s="245"/>
      <c r="Y136" s="22"/>
      <c r="Z136" s="74"/>
      <c r="AA136" s="22"/>
      <c r="AB136" s="22"/>
      <c r="AC136" s="15"/>
      <c r="AD136" s="93" t="str">
        <f t="shared" si="0"/>
        <v/>
      </c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</row>
    <row r="137" spans="1:56" ht="6.75" customHeight="1">
      <c r="A137" s="22"/>
      <c r="B137" s="22"/>
      <c r="C137" s="22"/>
      <c r="D137" s="22"/>
      <c r="E137" s="22"/>
      <c r="F137" s="5"/>
      <c r="G137" s="5"/>
      <c r="H137" s="5"/>
      <c r="I137" s="22"/>
      <c r="J137" s="22"/>
      <c r="K137" s="22"/>
      <c r="L137" s="22"/>
      <c r="M137" s="22"/>
      <c r="N137" s="5"/>
      <c r="O137" s="5"/>
      <c r="P137" s="5"/>
      <c r="Q137" s="5"/>
      <c r="R137" s="5"/>
      <c r="S137" s="5"/>
      <c r="T137" s="22"/>
      <c r="U137" s="59"/>
      <c r="V137" s="59"/>
      <c r="W137" s="59"/>
      <c r="X137" s="59"/>
      <c r="Y137" s="22"/>
      <c r="Z137" s="22"/>
      <c r="AA137" s="22"/>
      <c r="AB137" s="22"/>
      <c r="AC137" s="15"/>
      <c r="AD137" s="93" t="str">
        <f t="shared" si="0"/>
        <v/>
      </c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</row>
    <row r="138" spans="1:56" ht="14.25" customHeight="1">
      <c r="A138" s="22"/>
      <c r="B138" s="22"/>
      <c r="C138" s="74" t="s">
        <v>10</v>
      </c>
      <c r="D138" s="22"/>
      <c r="E138" s="22"/>
      <c r="F138" s="229"/>
      <c r="G138" s="230"/>
      <c r="H138" s="231"/>
      <c r="I138" s="22"/>
      <c r="J138" s="22"/>
      <c r="K138" s="74" t="s">
        <v>11</v>
      </c>
      <c r="L138" s="22"/>
      <c r="M138" s="22"/>
      <c r="N138" s="229"/>
      <c r="O138" s="232"/>
      <c r="P138" s="232"/>
      <c r="Q138" s="232"/>
      <c r="R138" s="232"/>
      <c r="S138" s="233"/>
      <c r="T138" s="73" t="s">
        <v>12</v>
      </c>
      <c r="U138" s="245"/>
      <c r="V138" s="245"/>
      <c r="W138" s="245"/>
      <c r="X138" s="245"/>
      <c r="Y138" s="22"/>
      <c r="Z138" s="74"/>
      <c r="AA138" s="22"/>
      <c r="AB138" s="22"/>
      <c r="AC138" s="15"/>
      <c r="AD138" s="93" t="str">
        <f t="shared" si="0"/>
        <v/>
      </c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</row>
    <row r="139" spans="1:56" ht="6.75" customHeight="1">
      <c r="A139" s="22"/>
      <c r="B139" s="22"/>
      <c r="C139" s="22"/>
      <c r="D139" s="22"/>
      <c r="E139" s="22"/>
      <c r="F139" s="5"/>
      <c r="G139" s="5"/>
      <c r="H139" s="5"/>
      <c r="I139" s="22"/>
      <c r="J139" s="22"/>
      <c r="K139" s="22"/>
      <c r="L139" s="22"/>
      <c r="M139" s="22"/>
      <c r="N139" s="5"/>
      <c r="O139" s="5"/>
      <c r="P139" s="5"/>
      <c r="Q139" s="5"/>
      <c r="R139" s="5"/>
      <c r="S139" s="5"/>
      <c r="T139" s="22"/>
      <c r="U139" s="59"/>
      <c r="V139" s="59"/>
      <c r="W139" s="59"/>
      <c r="X139" s="59"/>
      <c r="Y139" s="22"/>
      <c r="Z139" s="22"/>
      <c r="AA139" s="22"/>
      <c r="AB139" s="22"/>
      <c r="AC139" s="15"/>
      <c r="AD139" s="15" t="str">
        <f t="shared" si="0"/>
        <v/>
      </c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</row>
    <row r="140" spans="1:56" ht="14.25" customHeight="1">
      <c r="A140" s="22"/>
      <c r="B140" s="22"/>
      <c r="C140" s="74"/>
      <c r="D140" s="22"/>
      <c r="E140" s="22"/>
      <c r="F140" s="226"/>
      <c r="G140" s="220"/>
      <c r="H140" s="220"/>
      <c r="I140" s="22"/>
      <c r="J140" s="22"/>
      <c r="K140" s="227" t="s">
        <v>51</v>
      </c>
      <c r="L140" s="259"/>
      <c r="M140" s="259"/>
      <c r="N140" s="259"/>
      <c r="O140" s="259"/>
      <c r="P140" s="259"/>
      <c r="Q140" s="259"/>
      <c r="R140" s="259"/>
      <c r="S140" s="259"/>
      <c r="T140" s="73"/>
      <c r="U140" s="228">
        <f>SUM(U134:X138)</f>
        <v>0</v>
      </c>
      <c r="V140" s="228"/>
      <c r="W140" s="228"/>
      <c r="X140" s="228"/>
      <c r="Y140" s="22"/>
      <c r="Z140" s="74"/>
      <c r="AA140" s="22"/>
      <c r="AB140" s="22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</row>
    <row r="141" spans="1:56" ht="6.75" customHeight="1">
      <c r="A141" s="2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74"/>
      <c r="AB141" s="22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</row>
    <row r="142" spans="1:56" ht="14.25">
      <c r="A142" s="22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74"/>
      <c r="AB142" s="22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</row>
    <row r="143" spans="1:56" ht="15">
      <c r="A143" s="22"/>
      <c r="B143" s="8" t="s">
        <v>223</v>
      </c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</row>
    <row r="144" spans="1:56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</row>
    <row r="145" spans="1:50">
      <c r="A145" s="22"/>
      <c r="B145" s="22"/>
      <c r="C145" s="74" t="s">
        <v>224</v>
      </c>
      <c r="D145" s="22"/>
      <c r="E145" s="22"/>
      <c r="F145" s="22"/>
      <c r="G145" s="22"/>
      <c r="H145" s="22"/>
      <c r="I145" s="22"/>
      <c r="J145" s="22"/>
      <c r="K145" s="22"/>
      <c r="L145" s="73" t="s">
        <v>44</v>
      </c>
      <c r="M145" s="181"/>
      <c r="N145" s="22"/>
      <c r="O145" s="70" t="s">
        <v>192</v>
      </c>
      <c r="P145" s="181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</row>
    <row r="146" spans="1:50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</row>
    <row r="147" spans="1:50">
      <c r="A147" s="22"/>
      <c r="B147" s="22"/>
      <c r="C147" s="74" t="s">
        <v>221</v>
      </c>
      <c r="D147" s="22"/>
      <c r="E147" s="22"/>
      <c r="F147" s="22"/>
      <c r="G147" s="22"/>
      <c r="H147" s="22"/>
      <c r="I147" s="22"/>
      <c r="J147" s="22"/>
      <c r="K147" s="22"/>
      <c r="L147" s="73" t="s">
        <v>44</v>
      </c>
      <c r="M147" s="181"/>
      <c r="N147" s="22"/>
      <c r="O147" s="70" t="s">
        <v>192</v>
      </c>
      <c r="P147" s="181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</row>
    <row r="148" spans="1:50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</row>
    <row r="149" spans="1:50">
      <c r="A149" s="22"/>
      <c r="B149" s="22"/>
      <c r="C149" s="74" t="s">
        <v>222</v>
      </c>
      <c r="D149" s="22"/>
      <c r="E149" s="22"/>
      <c r="F149" s="22"/>
      <c r="G149" s="22"/>
      <c r="H149" s="22"/>
      <c r="I149" s="22"/>
      <c r="J149" s="22"/>
      <c r="K149" s="22"/>
      <c r="L149" s="73" t="s">
        <v>44</v>
      </c>
      <c r="M149" s="181"/>
      <c r="N149" s="22"/>
      <c r="O149" s="70" t="s">
        <v>192</v>
      </c>
      <c r="P149" s="181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</row>
    <row r="150" spans="1:50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</row>
    <row r="151" spans="1:50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</row>
    <row r="152" spans="1:50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</row>
    <row r="153" spans="1:50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</row>
    <row r="154" spans="1:50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</row>
    <row r="155" spans="1:50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</row>
    <row r="156" spans="1:50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</row>
    <row r="157" spans="1:50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</row>
    <row r="158" spans="1:50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</row>
    <row r="159" spans="1:50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</row>
    <row r="160" spans="1:50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</row>
    <row r="161" spans="1:50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</row>
    <row r="162" spans="1:50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</row>
    <row r="163" spans="1:50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</row>
    <row r="164" spans="1:50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</row>
    <row r="165" spans="1:50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</row>
    <row r="166" spans="1:50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</row>
    <row r="167" spans="1:50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</row>
    <row r="168" spans="1:50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</row>
    <row r="169" spans="1:50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</row>
    <row r="170" spans="1:50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</row>
    <row r="171" spans="1:50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</row>
    <row r="172" spans="1:50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</row>
    <row r="173" spans="1:50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</row>
    <row r="174" spans="1:50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</row>
    <row r="175" spans="1:50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</row>
    <row r="176" spans="1:50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</row>
    <row r="177" spans="1:50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</row>
    <row r="178" spans="1:50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</row>
    <row r="179" spans="1:50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</row>
    <row r="180" spans="1:50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</row>
    <row r="181" spans="1:50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</row>
    <row r="182" spans="1:50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</row>
    <row r="183" spans="1:50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</row>
    <row r="184" spans="1:50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</row>
    <row r="185" spans="1:50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</row>
    <row r="186" spans="1:50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</row>
    <row r="187" spans="1:50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</row>
    <row r="188" spans="1:50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</row>
    <row r="189" spans="1:50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</row>
    <row r="190" spans="1:50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</row>
    <row r="191" spans="1:50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</row>
    <row r="192" spans="1:50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</row>
    <row r="193" spans="1:50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</row>
    <row r="194" spans="1:50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</row>
    <row r="195" spans="1:50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</row>
    <row r="196" spans="1:50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</row>
    <row r="197" spans="1:50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</row>
    <row r="198" spans="1:50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</row>
    <row r="199" spans="1:50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</row>
    <row r="200" spans="1:50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</row>
    <row r="201" spans="1:50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</row>
    <row r="202" spans="1:50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</row>
    <row r="203" spans="1:50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</row>
    <row r="204" spans="1:50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</row>
    <row r="205" spans="1:50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</row>
    <row r="206" spans="1:50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</row>
    <row r="207" spans="1:50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</row>
    <row r="208" spans="1:50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</row>
    <row r="209" spans="1:50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</row>
    <row r="210" spans="1:50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</row>
    <row r="211" spans="1:50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</row>
    <row r="212" spans="1:50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</row>
    <row r="213" spans="1:50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</row>
    <row r="214" spans="1:50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</row>
    <row r="215" spans="1:50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</row>
    <row r="216" spans="1:50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</row>
    <row r="217" spans="1:50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</row>
    <row r="218" spans="1:50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</row>
    <row r="219" spans="1:50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</row>
    <row r="220" spans="1:50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</row>
    <row r="221" spans="1:50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</row>
    <row r="222" spans="1:50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</row>
    <row r="223" spans="1:50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</row>
    <row r="224" spans="1:50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</row>
    <row r="225" spans="1:50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</row>
    <row r="226" spans="1:50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</row>
    <row r="227" spans="1:50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</row>
    <row r="228" spans="1:50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</row>
    <row r="229" spans="1:50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</row>
    <row r="230" spans="1:50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</row>
    <row r="231" spans="1:50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</row>
    <row r="232" spans="1:50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</row>
    <row r="233" spans="1:50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</row>
    <row r="234" spans="1:50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</row>
    <row r="235" spans="1:50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</row>
    <row r="236" spans="1:50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</row>
    <row r="237" spans="1:50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</row>
    <row r="238" spans="1:50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</row>
    <row r="239" spans="1:50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</row>
    <row r="240" spans="1:50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</row>
    <row r="241" spans="1:50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</row>
    <row r="242" spans="1:50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</row>
    <row r="243" spans="1:50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</row>
    <row r="244" spans="1:50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</row>
    <row r="245" spans="1:50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</row>
    <row r="246" spans="1:50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</row>
    <row r="247" spans="1:50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</row>
    <row r="248" spans="1:50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</row>
    <row r="249" spans="1:50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</row>
    <row r="250" spans="1:50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</row>
    <row r="251" spans="1:50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</row>
    <row r="252" spans="1:50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</row>
    <row r="253" spans="1:50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</row>
    <row r="254" spans="1:50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</row>
    <row r="255" spans="1:50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</row>
    <row r="256" spans="1:50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</row>
    <row r="257" spans="1:50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</row>
    <row r="258" spans="1:50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</row>
    <row r="259" spans="1:50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</row>
    <row r="260" spans="1:50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</row>
    <row r="261" spans="1:50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</row>
    <row r="262" spans="1:50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</row>
  </sheetData>
  <mergeCells count="70">
    <mergeCell ref="X32:AA32"/>
    <mergeCell ref="B2:T2"/>
    <mergeCell ref="G8:M8"/>
    <mergeCell ref="T8:Z8"/>
    <mergeCell ref="G10:M10"/>
    <mergeCell ref="T10:Z10"/>
    <mergeCell ref="W13:Y17"/>
    <mergeCell ref="B14:E15"/>
    <mergeCell ref="U19:W19"/>
    <mergeCell ref="K24:L24"/>
    <mergeCell ref="K26:L26"/>
    <mergeCell ref="K28:L28"/>
    <mergeCell ref="K30:O30"/>
    <mergeCell ref="Y3:Z3"/>
    <mergeCell ref="X81:Y81"/>
    <mergeCell ref="X51:AA51"/>
    <mergeCell ref="X56:AA56"/>
    <mergeCell ref="X58:Y58"/>
    <mergeCell ref="D67:T67"/>
    <mergeCell ref="D68:T68"/>
    <mergeCell ref="D69:S69"/>
    <mergeCell ref="X69:Y69"/>
    <mergeCell ref="D71:T71"/>
    <mergeCell ref="X72:Y72"/>
    <mergeCell ref="D78:T78"/>
    <mergeCell ref="X78:Y78"/>
    <mergeCell ref="D80:T80"/>
    <mergeCell ref="C104:Z104"/>
    <mergeCell ref="D83:T83"/>
    <mergeCell ref="X83:Y83"/>
    <mergeCell ref="D85:T85"/>
    <mergeCell ref="X85:Y85"/>
    <mergeCell ref="X91:Y91"/>
    <mergeCell ref="C96:T96"/>
    <mergeCell ref="X96:Y96"/>
    <mergeCell ref="C98:E98"/>
    <mergeCell ref="I98:K98"/>
    <mergeCell ref="O98:Q98"/>
    <mergeCell ref="X100:Y100"/>
    <mergeCell ref="X102:Y102"/>
    <mergeCell ref="X109:Y109"/>
    <mergeCell ref="C111:R111"/>
    <mergeCell ref="W111:X111"/>
    <mergeCell ref="C113:E113"/>
    <mergeCell ref="I113:L113"/>
    <mergeCell ref="P113:T113"/>
    <mergeCell ref="X113:Y113"/>
    <mergeCell ref="F134:H134"/>
    <mergeCell ref="N134:S134"/>
    <mergeCell ref="U134:X134"/>
    <mergeCell ref="C115:T115"/>
    <mergeCell ref="X115:Y115"/>
    <mergeCell ref="X118:Y118"/>
    <mergeCell ref="I120:Z120"/>
    <mergeCell ref="I122:Z122"/>
    <mergeCell ref="AY122:BD122"/>
    <mergeCell ref="I124:L124"/>
    <mergeCell ref="U124:Z124"/>
    <mergeCell ref="X126:Y126"/>
    <mergeCell ref="X131:Y131"/>
    <mergeCell ref="AM122:AP122"/>
    <mergeCell ref="F140:H140"/>
    <mergeCell ref="K140:S140"/>
    <mergeCell ref="U140:X140"/>
    <mergeCell ref="F136:H136"/>
    <mergeCell ref="N136:S136"/>
    <mergeCell ref="U136:X136"/>
    <mergeCell ref="F138:H138"/>
    <mergeCell ref="N138:S138"/>
    <mergeCell ref="U138:X138"/>
  </mergeCells>
  <dataValidations disablePrompts="1" count="1">
    <dataValidation type="list" allowBlank="1" showInputMessage="1" showErrorMessage="1" sqref="S111" xr:uid="{00000000-0002-0000-0300-000000000000}">
      <formula1>"_________,Vds I,VdS II,VdS III,VdS IV,VdS V,"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BE300"/>
  <sheetViews>
    <sheetView showGridLines="0" zoomScaleNormal="100" workbookViewId="0">
      <selection activeCell="G8" sqref="G8:M8"/>
    </sheetView>
  </sheetViews>
  <sheetFormatPr baseColWidth="10" defaultColWidth="11.42578125" defaultRowHeight="12.75"/>
  <cols>
    <col min="1" max="1" width="3.140625" style="105" customWidth="1"/>
    <col min="2" max="2" width="3.85546875" style="105" customWidth="1"/>
    <col min="3" max="3" width="4.28515625" style="105" customWidth="1"/>
    <col min="4" max="4" width="3.140625" style="105" customWidth="1"/>
    <col min="5" max="5" width="11.42578125" style="105"/>
    <col min="6" max="7" width="4.42578125" style="105" customWidth="1"/>
    <col min="8" max="8" width="3.140625" style="105" customWidth="1"/>
    <col min="9" max="9" width="7" style="105" customWidth="1"/>
    <col min="10" max="10" width="3" style="105" customWidth="1"/>
    <col min="11" max="11" width="6.7109375" style="105" customWidth="1"/>
    <col min="12" max="12" width="4.42578125" style="105" customWidth="1"/>
    <col min="13" max="13" width="4.140625" style="105" customWidth="1"/>
    <col min="14" max="14" width="4.42578125" style="105" customWidth="1"/>
    <col min="15" max="15" width="3.42578125" style="105" customWidth="1"/>
    <col min="16" max="17" width="4.42578125" style="105" customWidth="1"/>
    <col min="18" max="18" width="4.7109375" style="105" customWidth="1"/>
    <col min="19" max="19" width="6.42578125" style="105" customWidth="1"/>
    <col min="20" max="20" width="12.7109375" style="105" customWidth="1"/>
    <col min="21" max="21" width="5" style="105" customWidth="1"/>
    <col min="22" max="22" width="3.85546875" style="105" customWidth="1"/>
    <col min="23" max="23" width="5.140625" style="105" customWidth="1"/>
    <col min="24" max="24" width="4.85546875" style="105" customWidth="1"/>
    <col min="25" max="25" width="1.42578125" style="105" customWidth="1"/>
    <col min="26" max="26" width="5.140625" style="105" customWidth="1"/>
    <col min="27" max="27" width="1.42578125" style="105" customWidth="1"/>
    <col min="28" max="28" width="2.140625" style="105" customWidth="1"/>
    <col min="29" max="30" width="11.42578125" style="105"/>
    <col min="31" max="31" width="16.85546875" style="105" hidden="1" customWidth="1"/>
    <col min="32" max="32" width="35.7109375" style="105" hidden="1" customWidth="1"/>
    <col min="33" max="33" width="35.85546875" style="105" customWidth="1"/>
    <col min="34" max="34" width="36.42578125" style="105" customWidth="1"/>
    <col min="35" max="35" width="24.28515625" style="105" customWidth="1"/>
    <col min="36" max="16384" width="11.42578125" style="105"/>
  </cols>
  <sheetData>
    <row r="1" spans="1:50" ht="23.25">
      <c r="A1" s="166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07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</row>
    <row r="2" spans="1:50" ht="23.25">
      <c r="A2" s="165"/>
      <c r="B2" s="284" t="s">
        <v>150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165"/>
      <c r="V2" s="165"/>
      <c r="W2" s="165"/>
      <c r="X2" s="165"/>
      <c r="Y2" s="165"/>
      <c r="Z2" s="165"/>
      <c r="AA2" s="165"/>
      <c r="AB2" s="107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</row>
    <row r="3" spans="1:50" ht="23.25">
      <c r="A3" s="107"/>
      <c r="B3" s="164" t="s">
        <v>267</v>
      </c>
      <c r="C3" s="164"/>
      <c r="D3" s="164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 t="s">
        <v>265</v>
      </c>
      <c r="W3" s="107"/>
      <c r="X3" s="107"/>
      <c r="Y3" s="288" t="s">
        <v>270</v>
      </c>
      <c r="Z3" s="288"/>
      <c r="AA3" s="107"/>
      <c r="AB3" s="107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</row>
    <row r="4" spans="1:50" ht="6.75" customHeight="1">
      <c r="A4" s="107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07"/>
      <c r="AB4" s="107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</row>
    <row r="5" spans="1:50" ht="6.75" customHeight="1">
      <c r="A5" s="10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</row>
    <row r="6" spans="1:50" ht="12.75" customHeight="1">
      <c r="A6" s="107"/>
      <c r="B6" s="107" t="s">
        <v>246</v>
      </c>
      <c r="C6" s="107"/>
      <c r="D6" s="107"/>
      <c r="E6" s="107"/>
      <c r="F6" s="107"/>
      <c r="G6" s="107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07"/>
      <c r="V6" s="107"/>
      <c r="W6" s="107"/>
      <c r="X6" s="107"/>
      <c r="Y6" s="107"/>
      <c r="Z6" s="107"/>
      <c r="AA6" s="107"/>
      <c r="AB6" s="107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</row>
    <row r="7" spans="1:50" ht="6.75" customHeight="1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</row>
    <row r="8" spans="1:50" ht="12.75" customHeight="1">
      <c r="A8" s="107"/>
      <c r="B8" s="145" t="s">
        <v>64</v>
      </c>
      <c r="C8" s="145"/>
      <c r="D8" s="145"/>
      <c r="E8" s="145"/>
      <c r="F8" s="118"/>
      <c r="G8" s="278"/>
      <c r="H8" s="278"/>
      <c r="I8" s="278"/>
      <c r="J8" s="278"/>
      <c r="K8" s="278"/>
      <c r="L8" s="278"/>
      <c r="M8" s="278"/>
      <c r="N8" s="124"/>
      <c r="O8" s="287" t="s">
        <v>65</v>
      </c>
      <c r="P8" s="287"/>
      <c r="Q8" s="287"/>
      <c r="R8" s="287"/>
      <c r="S8" s="287"/>
      <c r="T8" s="278"/>
      <c r="U8" s="278"/>
      <c r="V8" s="278"/>
      <c r="W8" s="278"/>
      <c r="X8" s="278"/>
      <c r="Y8" s="278"/>
      <c r="Z8" s="278"/>
      <c r="AA8" s="107"/>
      <c r="AB8" s="107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</row>
    <row r="9" spans="1:50" ht="6.75" customHeigh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26"/>
      <c r="P9" s="126"/>
      <c r="Q9" s="126"/>
      <c r="R9" s="126"/>
      <c r="S9" s="126"/>
      <c r="T9" s="107"/>
      <c r="U9" s="107"/>
      <c r="V9" s="107"/>
      <c r="W9" s="107"/>
      <c r="X9" s="107"/>
      <c r="Y9" s="107"/>
      <c r="Z9" s="107"/>
      <c r="AA9" s="107"/>
      <c r="AB9" s="107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</row>
    <row r="10" spans="1:50" ht="12.75" customHeight="1">
      <c r="A10" s="107"/>
      <c r="B10" s="145" t="s">
        <v>68</v>
      </c>
      <c r="C10" s="145"/>
      <c r="D10" s="145"/>
      <c r="E10" s="145"/>
      <c r="F10" s="145"/>
      <c r="G10" s="278"/>
      <c r="H10" s="278"/>
      <c r="I10" s="278"/>
      <c r="J10" s="278"/>
      <c r="K10" s="278"/>
      <c r="L10" s="278"/>
      <c r="M10" s="278"/>
      <c r="N10" s="124"/>
      <c r="O10" s="126" t="s">
        <v>66</v>
      </c>
      <c r="P10" s="126"/>
      <c r="Q10" s="126"/>
      <c r="R10" s="126"/>
      <c r="S10" s="126"/>
      <c r="T10" s="278"/>
      <c r="U10" s="278"/>
      <c r="V10" s="278"/>
      <c r="W10" s="278"/>
      <c r="X10" s="278"/>
      <c r="Y10" s="278"/>
      <c r="Z10" s="278"/>
      <c r="AA10" s="107"/>
      <c r="AB10" s="107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</row>
    <row r="11" spans="1:50" ht="6.75" customHeight="1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26"/>
      <c r="P11" s="126"/>
      <c r="Q11" s="126"/>
      <c r="R11" s="126"/>
      <c r="S11" s="126"/>
      <c r="T11" s="107"/>
      <c r="U11" s="107"/>
      <c r="V11" s="107"/>
      <c r="W11" s="107"/>
      <c r="X11" s="107"/>
      <c r="Y11" s="107"/>
      <c r="Z11" s="107"/>
      <c r="AA11" s="107"/>
      <c r="AB11" s="107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</row>
    <row r="12" spans="1:50" ht="12.75" customHeight="1">
      <c r="A12" s="107"/>
      <c r="B12" s="145" t="s">
        <v>69</v>
      </c>
      <c r="C12" s="145"/>
      <c r="D12" s="145"/>
      <c r="E12" s="145"/>
      <c r="F12" s="145"/>
      <c r="G12" s="278"/>
      <c r="H12" s="278"/>
      <c r="I12" s="278"/>
      <c r="J12" s="278"/>
      <c r="K12" s="278"/>
      <c r="L12" s="278"/>
      <c r="M12" s="278"/>
      <c r="N12" s="124"/>
      <c r="O12" s="126" t="s">
        <v>67</v>
      </c>
      <c r="P12" s="124"/>
      <c r="Q12" s="124"/>
      <c r="R12" s="124"/>
      <c r="S12" s="124"/>
      <c r="T12" s="278"/>
      <c r="U12" s="278"/>
      <c r="V12" s="278"/>
      <c r="W12" s="278"/>
      <c r="X12" s="278"/>
      <c r="Y12" s="278"/>
      <c r="Z12" s="278"/>
      <c r="AA12" s="107"/>
      <c r="AB12" s="107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</row>
    <row r="13" spans="1:50" ht="6.75" customHeight="1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</row>
    <row r="14" spans="1:50" ht="12.75" customHeight="1">
      <c r="A14" s="107"/>
      <c r="B14" s="118" t="s">
        <v>71</v>
      </c>
      <c r="C14" s="118"/>
      <c r="D14" s="118"/>
      <c r="E14" s="118"/>
      <c r="F14" s="118"/>
      <c r="G14" s="277"/>
      <c r="H14" s="277"/>
      <c r="I14" s="277"/>
      <c r="J14" s="277"/>
      <c r="K14" s="277"/>
      <c r="L14" s="133"/>
      <c r="M14" s="118" t="s">
        <v>70</v>
      </c>
      <c r="N14" s="118"/>
      <c r="O14" s="277"/>
      <c r="P14" s="277"/>
      <c r="Q14" s="277"/>
      <c r="R14" s="277"/>
      <c r="S14" s="277"/>
      <c r="T14" s="118" t="s">
        <v>213</v>
      </c>
      <c r="U14" s="278"/>
      <c r="V14" s="278"/>
      <c r="W14" s="278"/>
      <c r="X14" s="278"/>
      <c r="Y14" s="278"/>
      <c r="Z14" s="278"/>
      <c r="AA14" s="107"/>
      <c r="AB14" s="107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</row>
    <row r="15" spans="1:50" ht="12.75" customHeight="1">
      <c r="A15" s="107"/>
      <c r="B15" s="109"/>
      <c r="C15" s="109"/>
      <c r="D15" s="109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07"/>
      <c r="AB15" s="107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</row>
    <row r="16" spans="1:50" ht="6.75" customHeight="1">
      <c r="A16" s="107"/>
      <c r="B16" s="118"/>
      <c r="C16" s="118"/>
      <c r="D16" s="118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</row>
    <row r="17" spans="1:54" ht="12.75" customHeight="1">
      <c r="A17" s="107"/>
      <c r="B17" s="107" t="s">
        <v>248</v>
      </c>
      <c r="C17" s="118"/>
      <c r="D17" s="118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</row>
    <row r="18" spans="1:54" ht="6.75" customHeight="1">
      <c r="A18" s="107"/>
      <c r="B18" s="118"/>
      <c r="C18" s="118"/>
      <c r="D18" s="118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</row>
    <row r="19" spans="1:54" ht="12.75" customHeight="1">
      <c r="A19" s="107"/>
      <c r="B19" s="118" t="s">
        <v>216</v>
      </c>
      <c r="C19" s="118"/>
      <c r="D19" s="118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280"/>
      <c r="U19" s="280"/>
      <c r="V19" s="280"/>
      <c r="W19" s="280"/>
      <c r="X19" s="280"/>
      <c r="Y19" s="280"/>
      <c r="Z19" s="280"/>
      <c r="AA19" s="107"/>
      <c r="AB19" s="107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</row>
    <row r="20" spans="1:54" ht="6.75" customHeight="1">
      <c r="A20" s="107"/>
      <c r="B20" s="109"/>
      <c r="C20" s="109"/>
      <c r="D20" s="109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07"/>
      <c r="AB20" s="107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</row>
    <row r="21" spans="1:54" ht="6.75" customHeight="1">
      <c r="B21" s="118"/>
      <c r="C21" s="118"/>
      <c r="D21" s="118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B21" s="107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</row>
    <row r="22" spans="1:54" ht="15">
      <c r="B22" s="116" t="s">
        <v>215</v>
      </c>
      <c r="C22" s="118"/>
      <c r="D22" s="118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45" t="s">
        <v>214</v>
      </c>
      <c r="P22" s="107"/>
      <c r="Q22" s="107"/>
      <c r="R22" s="107"/>
      <c r="S22" s="107"/>
      <c r="T22" s="279"/>
      <c r="U22" s="279"/>
      <c r="V22" s="279"/>
      <c r="W22" s="279"/>
      <c r="X22" s="279"/>
      <c r="Y22" s="279"/>
      <c r="Z22" s="279"/>
      <c r="AB22" s="107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</row>
    <row r="23" spans="1:54" ht="6.75" customHeight="1">
      <c r="B23" s="118"/>
      <c r="C23" s="118"/>
      <c r="D23" s="118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B23" s="107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</row>
    <row r="24" spans="1:54" ht="15">
      <c r="B24" s="145" t="s">
        <v>68</v>
      </c>
      <c r="C24" s="145"/>
      <c r="D24" s="145"/>
      <c r="E24" s="145"/>
      <c r="F24" s="145"/>
      <c r="G24" s="279"/>
      <c r="H24" s="279"/>
      <c r="I24" s="279"/>
      <c r="J24" s="279"/>
      <c r="K24" s="279"/>
      <c r="L24" s="279"/>
      <c r="M24" s="279"/>
      <c r="N24" s="161"/>
      <c r="O24" s="162" t="s">
        <v>66</v>
      </c>
      <c r="P24" s="162"/>
      <c r="Q24" s="162"/>
      <c r="R24" s="162"/>
      <c r="S24" s="162"/>
      <c r="T24" s="279"/>
      <c r="U24" s="279"/>
      <c r="V24" s="279"/>
      <c r="W24" s="279"/>
      <c r="X24" s="279"/>
      <c r="Y24" s="279"/>
      <c r="Z24" s="279"/>
      <c r="AB24" s="107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</row>
    <row r="25" spans="1:54" ht="6.75" customHeight="1"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62"/>
      <c r="P25" s="162"/>
      <c r="Q25" s="162"/>
      <c r="R25" s="162"/>
      <c r="S25" s="162"/>
      <c r="T25" s="107"/>
      <c r="U25" s="107"/>
      <c r="V25" s="107"/>
      <c r="W25" s="107"/>
      <c r="X25" s="107"/>
      <c r="Y25" s="107"/>
      <c r="Z25" s="107"/>
      <c r="AB25" s="107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</row>
    <row r="26" spans="1:54" ht="15">
      <c r="B26" s="145" t="s">
        <v>69</v>
      </c>
      <c r="C26" s="145"/>
      <c r="D26" s="145"/>
      <c r="E26" s="145"/>
      <c r="F26" s="145"/>
      <c r="G26" s="279"/>
      <c r="H26" s="279"/>
      <c r="I26" s="279"/>
      <c r="J26" s="279"/>
      <c r="K26" s="279"/>
      <c r="L26" s="279"/>
      <c r="M26" s="279"/>
      <c r="N26" s="161"/>
      <c r="O26" s="162" t="s">
        <v>67</v>
      </c>
      <c r="P26" s="161"/>
      <c r="Q26" s="161"/>
      <c r="R26" s="161"/>
      <c r="S26" s="161"/>
      <c r="T26" s="279"/>
      <c r="U26" s="279"/>
      <c r="V26" s="279"/>
      <c r="W26" s="279"/>
      <c r="X26" s="279"/>
      <c r="Y26" s="279"/>
      <c r="Z26" s="279"/>
      <c r="AB26" s="107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</row>
    <row r="27" spans="1:54" ht="6.75" customHeight="1">
      <c r="B27" s="145"/>
      <c r="C27" s="145"/>
      <c r="D27" s="145"/>
      <c r="E27" s="145"/>
      <c r="F27" s="145"/>
      <c r="G27" s="122"/>
      <c r="H27" s="122"/>
      <c r="I27" s="122"/>
      <c r="J27" s="122"/>
      <c r="K27" s="122"/>
      <c r="L27" s="122"/>
      <c r="M27" s="122"/>
      <c r="N27" s="161"/>
      <c r="O27" s="162"/>
      <c r="P27" s="161"/>
      <c r="Q27" s="161"/>
      <c r="R27" s="161"/>
      <c r="S27" s="161"/>
      <c r="T27" s="160"/>
      <c r="U27" s="160"/>
      <c r="V27" s="160"/>
      <c r="W27" s="160"/>
      <c r="X27" s="160"/>
      <c r="Y27" s="160"/>
      <c r="Z27" s="160"/>
      <c r="AB27" s="107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</row>
    <row r="28" spans="1:54" ht="6.75" customHeight="1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AB28" s="107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</row>
    <row r="29" spans="1:54" ht="7.5" customHeight="1">
      <c r="A29" s="107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7"/>
      <c r="AB29" s="107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</row>
    <row r="30" spans="1:54" ht="15" customHeight="1">
      <c r="A30" s="107"/>
      <c r="B30" s="107" t="s">
        <v>247</v>
      </c>
      <c r="C30" s="107"/>
      <c r="D30" s="107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07"/>
      <c r="U30" s="107"/>
      <c r="V30" s="107"/>
      <c r="W30" s="107"/>
      <c r="X30" s="107"/>
      <c r="Y30" s="107"/>
      <c r="Z30" s="107"/>
      <c r="AA30" s="107"/>
      <c r="AB30" s="107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</row>
    <row r="31" spans="1:54" ht="7.5" customHeight="1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</row>
    <row r="32" spans="1:54" s="22" customFormat="1" ht="15" customHeight="1">
      <c r="B32" s="17" t="s">
        <v>64</v>
      </c>
      <c r="C32" s="17"/>
      <c r="D32" s="17"/>
      <c r="E32" s="17"/>
      <c r="F32" s="1"/>
      <c r="G32" s="281"/>
      <c r="H32" s="282"/>
      <c r="I32" s="282"/>
      <c r="J32" s="282"/>
      <c r="K32" s="282"/>
      <c r="L32" s="282"/>
      <c r="M32" s="282"/>
      <c r="N32" s="80"/>
      <c r="O32" s="225" t="s">
        <v>65</v>
      </c>
      <c r="P32" s="225"/>
      <c r="Q32" s="225"/>
      <c r="R32" s="225"/>
      <c r="S32" s="225"/>
      <c r="T32" s="281"/>
      <c r="U32" s="282"/>
      <c r="V32" s="282"/>
      <c r="W32" s="282"/>
      <c r="X32" s="282"/>
      <c r="Y32" s="282"/>
      <c r="Z32" s="282"/>
      <c r="AA32" s="74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</row>
    <row r="33" spans="1:54" s="22" customFormat="1" ht="4.5" customHeight="1"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11"/>
      <c r="P33" s="11"/>
      <c r="Q33" s="11"/>
      <c r="R33" s="11"/>
      <c r="S33" s="11"/>
      <c r="T33" s="74"/>
      <c r="U33" s="74"/>
      <c r="V33" s="74"/>
      <c r="W33" s="74"/>
      <c r="X33" s="74"/>
      <c r="Y33" s="74"/>
      <c r="Z33" s="74"/>
      <c r="AA33" s="74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</row>
    <row r="34" spans="1:54" s="22" customFormat="1" ht="15">
      <c r="A34" s="74" t="s">
        <v>4</v>
      </c>
      <c r="B34" s="17" t="s">
        <v>198</v>
      </c>
      <c r="C34" s="17"/>
      <c r="D34" s="17"/>
      <c r="E34" s="35"/>
      <c r="F34" s="7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1"/>
      <c r="T34" s="201" t="s">
        <v>196</v>
      </c>
      <c r="U34" s="201"/>
      <c r="V34" s="281"/>
      <c r="W34" s="282"/>
      <c r="X34" s="282"/>
      <c r="Y34" s="282"/>
      <c r="Z34" s="282"/>
      <c r="AA34" s="74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</row>
    <row r="35" spans="1:54" s="22" customFormat="1" ht="4.5" customHeight="1"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</row>
    <row r="36" spans="1:54" s="22" customFormat="1" ht="15">
      <c r="B36" s="1" t="s">
        <v>268</v>
      </c>
      <c r="C36" s="17"/>
      <c r="D36" s="17"/>
      <c r="E36" s="17"/>
      <c r="F36" s="17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T36" s="219" t="s">
        <v>197</v>
      </c>
      <c r="U36" s="220"/>
      <c r="V36" s="281"/>
      <c r="W36" s="282"/>
      <c r="X36" s="282"/>
      <c r="Y36" s="282"/>
      <c r="Z36" s="282"/>
      <c r="AA36" s="74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</row>
    <row r="37" spans="1:54" s="22" customFormat="1" ht="4.5" customHeight="1"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</row>
    <row r="38" spans="1:54" s="22" customFormat="1" ht="14.25">
      <c r="B38" s="1" t="s">
        <v>71</v>
      </c>
      <c r="C38" s="1"/>
      <c r="D38" s="1"/>
      <c r="E38" s="1"/>
      <c r="F38" s="1"/>
      <c r="G38" s="214"/>
      <c r="H38" s="214"/>
      <c r="I38" s="214"/>
      <c r="J38" s="214"/>
      <c r="K38" s="214"/>
      <c r="L38" s="1"/>
      <c r="M38" s="1" t="s">
        <v>70</v>
      </c>
      <c r="N38" s="1"/>
      <c r="O38" s="214"/>
      <c r="P38" s="214"/>
      <c r="Q38" s="214"/>
      <c r="R38" s="214"/>
      <c r="S38" s="214"/>
      <c r="T38" s="14"/>
      <c r="U38" s="223"/>
      <c r="V38" s="224"/>
      <c r="W38" s="224"/>
      <c r="X38" s="224"/>
      <c r="Y38" s="224"/>
      <c r="Z38" s="224"/>
      <c r="AA38" s="74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</row>
    <row r="39" spans="1:54" ht="7.5" customHeight="1">
      <c r="A39" s="107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7"/>
      <c r="AB39" s="107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</row>
    <row r="40" spans="1:54" ht="7.5" customHeight="1">
      <c r="A40" s="107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07"/>
      <c r="AB40" s="107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</row>
    <row r="41" spans="1:54" ht="14.25" customHeight="1">
      <c r="A41" s="107"/>
      <c r="B41" s="118" t="s">
        <v>5</v>
      </c>
      <c r="C41" s="118"/>
      <c r="D41" s="118"/>
      <c r="E41" s="118"/>
      <c r="F41" s="107"/>
      <c r="G41" s="118" t="s">
        <v>14</v>
      </c>
      <c r="H41" s="118"/>
      <c r="I41" s="118"/>
      <c r="J41" s="118"/>
      <c r="K41" s="159"/>
      <c r="L41" s="158"/>
      <c r="M41" s="118"/>
      <c r="N41" s="118"/>
      <c r="O41" s="118"/>
      <c r="P41" s="118"/>
      <c r="Q41" s="118"/>
      <c r="R41" s="118"/>
      <c r="S41" s="118"/>
      <c r="T41" s="118"/>
      <c r="U41" s="185"/>
      <c r="V41" s="107"/>
      <c r="W41" s="107"/>
      <c r="X41" s="107"/>
      <c r="Y41" s="107"/>
      <c r="Z41" s="107"/>
      <c r="AA41" s="107"/>
      <c r="AB41" s="107"/>
      <c r="AC41" s="106"/>
      <c r="AD41" s="106"/>
      <c r="AE41" s="106"/>
      <c r="AF41" s="106" t="str">
        <f>IF(U41="x","Nicht ständig bewohntes Ferienhaus im Ausland",IF(U43="x","Nicht ständig bewohnte Ferienwohnung (Erdgesch./Keller im Ausland in einem Mehrfamilienhaus",IF(U45="x","Nicht ständig bewohnte Ferienwohnung (Obergeschoss) im Ausland in einem Mehrfamilienhaus","")))</f>
        <v/>
      </c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</row>
    <row r="42" spans="1:54" ht="6.75" customHeight="1">
      <c r="A42" s="107"/>
      <c r="B42" s="283"/>
      <c r="C42" s="283"/>
      <c r="D42" s="283"/>
      <c r="E42" s="283"/>
      <c r="F42" s="107"/>
      <c r="G42" s="118"/>
      <c r="H42" s="118"/>
      <c r="I42" s="118"/>
      <c r="J42" s="118"/>
      <c r="K42" s="118"/>
      <c r="L42" s="138"/>
      <c r="M42" s="118"/>
      <c r="N42" s="118"/>
      <c r="O42" s="118"/>
      <c r="P42" s="118"/>
      <c r="Q42" s="118"/>
      <c r="R42" s="118"/>
      <c r="S42" s="118"/>
      <c r="T42" s="118"/>
      <c r="U42" s="110"/>
      <c r="V42" s="107"/>
      <c r="W42" s="107"/>
      <c r="X42" s="107"/>
      <c r="Y42" s="107"/>
      <c r="Z42" s="107"/>
      <c r="AA42" s="107"/>
      <c r="AB42" s="107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</row>
    <row r="43" spans="1:54" ht="14.25">
      <c r="A43" s="107"/>
      <c r="B43" s="283"/>
      <c r="C43" s="283"/>
      <c r="D43" s="283"/>
      <c r="E43" s="283"/>
      <c r="F43" s="107"/>
      <c r="G43" s="118" t="s">
        <v>144</v>
      </c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85"/>
      <c r="V43" s="107"/>
      <c r="W43" s="107"/>
      <c r="X43" s="107"/>
      <c r="Y43" s="107"/>
      <c r="Z43" s="107"/>
      <c r="AA43" s="107"/>
      <c r="AB43" s="107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</row>
    <row r="44" spans="1:54" ht="6.75" customHeight="1">
      <c r="A44" s="107"/>
      <c r="B44" s="107"/>
      <c r="C44" s="107"/>
      <c r="D44" s="107"/>
      <c r="E44" s="107"/>
      <c r="F44" s="107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2"/>
      <c r="V44" s="107"/>
      <c r="W44" s="107"/>
      <c r="X44" s="107"/>
      <c r="Y44" s="107"/>
      <c r="Z44" s="107"/>
      <c r="AA44" s="107"/>
      <c r="AB44" s="107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</row>
    <row r="45" spans="1:54" ht="14.25" customHeight="1">
      <c r="A45" s="107"/>
      <c r="B45" s="107"/>
      <c r="C45" s="107"/>
      <c r="D45" s="107"/>
      <c r="E45" s="107"/>
      <c r="F45" s="107"/>
      <c r="G45" s="118" t="s">
        <v>145</v>
      </c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85"/>
      <c r="V45" s="107"/>
      <c r="W45" s="107"/>
      <c r="X45" s="107"/>
      <c r="Y45" s="107"/>
      <c r="Z45" s="107"/>
      <c r="AA45" s="107"/>
      <c r="AB45" s="107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</row>
    <row r="46" spans="1:54" ht="6.75" customHeight="1">
      <c r="A46" s="107"/>
      <c r="B46" s="107"/>
      <c r="C46" s="107"/>
      <c r="D46" s="107"/>
      <c r="E46" s="107"/>
      <c r="F46" s="107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07"/>
      <c r="V46" s="107"/>
      <c r="W46" s="107"/>
      <c r="X46" s="107"/>
      <c r="Y46" s="107"/>
      <c r="Z46" s="107"/>
      <c r="AA46" s="107"/>
      <c r="AB46" s="107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</row>
    <row r="47" spans="1:54" ht="14.25" customHeight="1">
      <c r="A47" s="107"/>
      <c r="B47" s="107"/>
      <c r="C47" s="107"/>
      <c r="D47" s="107"/>
      <c r="E47" s="107"/>
      <c r="F47" s="107"/>
      <c r="G47" s="118" t="s">
        <v>7</v>
      </c>
      <c r="H47" s="107"/>
      <c r="I47" s="107"/>
      <c r="J47" s="107"/>
      <c r="K47" s="107"/>
      <c r="L47" s="107"/>
      <c r="M47" s="107"/>
      <c r="N47" s="107"/>
      <c r="O47" s="107"/>
      <c r="P47" s="107"/>
      <c r="Q47" s="123"/>
      <c r="R47" s="118"/>
      <c r="S47" s="118"/>
      <c r="T47" s="118"/>
      <c r="U47" s="289"/>
      <c r="V47" s="290"/>
      <c r="W47" s="291"/>
      <c r="X47" s="110" t="s">
        <v>8</v>
      </c>
      <c r="Y47" s="110"/>
      <c r="Z47" s="110"/>
      <c r="AA47" s="107"/>
      <c r="AB47" s="107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</row>
    <row r="48" spans="1:54" ht="6.75" customHeight="1">
      <c r="A48" s="107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7"/>
      <c r="AB48" s="107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</row>
    <row r="49" spans="1:50" ht="6.75" customHeight="1">
      <c r="A49" s="107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07"/>
      <c r="AB49" s="107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</row>
    <row r="50" spans="1:50" ht="15">
      <c r="B50" s="128" t="s">
        <v>151</v>
      </c>
      <c r="AB50" s="107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</row>
    <row r="51" spans="1:50" ht="6.75" customHeight="1">
      <c r="B51" s="128"/>
      <c r="AB51" s="107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</row>
    <row r="52" spans="1:50" ht="14.25" customHeight="1">
      <c r="C52" s="154" t="s">
        <v>240</v>
      </c>
      <c r="D52" s="127"/>
      <c r="E52" s="127"/>
      <c r="F52" s="127"/>
      <c r="G52" s="151"/>
      <c r="H52" s="151"/>
      <c r="I52" s="173">
        <v>850</v>
      </c>
      <c r="J52" s="153" t="s">
        <v>38</v>
      </c>
      <c r="K52" s="285"/>
      <c r="L52" s="286"/>
      <c r="M52" s="156" t="s">
        <v>39</v>
      </c>
      <c r="N52" s="120"/>
      <c r="O52" s="120"/>
      <c r="P52" s="120"/>
      <c r="Q52" s="120"/>
      <c r="R52" s="151"/>
      <c r="S52" s="151"/>
      <c r="T52" s="186">
        <f>SUM(K52)*850</f>
        <v>0</v>
      </c>
      <c r="U52" s="107"/>
      <c r="V52" s="107"/>
      <c r="W52" s="107"/>
      <c r="X52" s="107"/>
      <c r="Y52" s="107"/>
      <c r="Z52" s="107"/>
      <c r="AA52" s="107"/>
      <c r="AB52" s="107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</row>
    <row r="53" spans="1:50" ht="6.75" customHeight="1">
      <c r="C53" s="127"/>
      <c r="D53" s="127"/>
      <c r="E53" s="127"/>
      <c r="F53" s="127"/>
      <c r="G53" s="107"/>
      <c r="H53" s="107"/>
      <c r="I53" s="121"/>
      <c r="J53" s="107"/>
      <c r="K53" s="107"/>
      <c r="L53" s="107"/>
      <c r="M53" s="121"/>
      <c r="N53" s="121"/>
      <c r="O53" s="121"/>
      <c r="P53" s="121"/>
      <c r="Q53" s="121"/>
      <c r="R53" s="107"/>
      <c r="S53" s="107"/>
      <c r="T53" s="146"/>
      <c r="U53" s="107"/>
      <c r="V53" s="107"/>
      <c r="W53" s="107"/>
      <c r="X53" s="107"/>
      <c r="Y53" s="107"/>
      <c r="Z53" s="107"/>
      <c r="AA53" s="107"/>
      <c r="AB53" s="107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</row>
    <row r="54" spans="1:50" ht="14.25" customHeight="1">
      <c r="C54" s="154" t="s">
        <v>234</v>
      </c>
      <c r="D54" s="127"/>
      <c r="E54" s="127"/>
      <c r="F54" s="127"/>
      <c r="G54" s="151"/>
      <c r="H54" s="151"/>
      <c r="I54" s="173">
        <v>1300</v>
      </c>
      <c r="J54" s="153" t="s">
        <v>38</v>
      </c>
      <c r="K54" s="285"/>
      <c r="L54" s="286"/>
      <c r="M54" s="156" t="s">
        <v>39</v>
      </c>
      <c r="N54" s="155"/>
      <c r="O54" s="120"/>
      <c r="P54" s="120"/>
      <c r="Q54" s="120"/>
      <c r="R54" s="151"/>
      <c r="S54" s="151"/>
      <c r="T54" s="186">
        <f>SUM(K54)*1300</f>
        <v>0</v>
      </c>
      <c r="U54" s="107"/>
      <c r="V54" s="107"/>
      <c r="W54" s="107"/>
      <c r="X54" s="107"/>
      <c r="Y54" s="107"/>
      <c r="Z54" s="107"/>
      <c r="AA54" s="107"/>
      <c r="AB54" s="107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</row>
    <row r="55" spans="1:50" ht="6.75" customHeight="1">
      <c r="C55" s="154"/>
      <c r="D55" s="127"/>
      <c r="E55" s="127"/>
      <c r="F55" s="127"/>
      <c r="G55" s="151"/>
      <c r="H55" s="151"/>
      <c r="I55" s="147"/>
      <c r="J55" s="153"/>
      <c r="K55" s="151"/>
      <c r="L55" s="107"/>
      <c r="M55" s="153"/>
      <c r="N55" s="110"/>
      <c r="O55" s="110"/>
      <c r="P55" s="110"/>
      <c r="Q55" s="110"/>
      <c r="R55" s="151"/>
      <c r="S55" s="151"/>
      <c r="T55" s="147"/>
      <c r="U55" s="107"/>
      <c r="V55" s="107"/>
      <c r="W55" s="107"/>
      <c r="X55" s="107"/>
      <c r="Y55" s="107"/>
      <c r="Z55" s="107"/>
      <c r="AA55" s="107"/>
      <c r="AB55" s="107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</row>
    <row r="56" spans="1:50" ht="14.25" customHeight="1">
      <c r="C56" s="154" t="s">
        <v>235</v>
      </c>
      <c r="D56" s="127"/>
      <c r="E56" s="127"/>
      <c r="F56" s="127"/>
      <c r="G56" s="151"/>
      <c r="H56" s="151"/>
      <c r="I56" s="157">
        <v>2000</v>
      </c>
      <c r="J56" s="153" t="s">
        <v>38</v>
      </c>
      <c r="K56" s="285"/>
      <c r="L56" s="286"/>
      <c r="M56" s="156" t="s">
        <v>39</v>
      </c>
      <c r="N56" s="155"/>
      <c r="O56" s="120"/>
      <c r="P56" s="110"/>
      <c r="Q56" s="110"/>
      <c r="R56" s="151"/>
      <c r="S56" s="151"/>
      <c r="T56" s="186">
        <f>SUM(K56)*2000</f>
        <v>0</v>
      </c>
      <c r="U56" s="107"/>
      <c r="V56" s="107"/>
      <c r="W56" s="107"/>
      <c r="X56" s="107"/>
      <c r="Y56" s="107"/>
      <c r="Z56" s="107"/>
      <c r="AA56" s="107"/>
      <c r="AB56" s="107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</row>
    <row r="57" spans="1:50" ht="6.75" customHeight="1">
      <c r="C57" s="154"/>
      <c r="D57" s="127"/>
      <c r="E57" s="127"/>
      <c r="F57" s="127"/>
      <c r="G57" s="151"/>
      <c r="H57" s="151"/>
      <c r="I57" s="147"/>
      <c r="J57" s="153"/>
      <c r="K57" s="151"/>
      <c r="L57" s="107"/>
      <c r="M57" s="153"/>
      <c r="N57" s="110"/>
      <c r="O57" s="110"/>
      <c r="P57" s="110"/>
      <c r="Q57" s="110"/>
      <c r="R57" s="151"/>
      <c r="S57" s="151"/>
      <c r="T57" s="147"/>
      <c r="U57" s="107"/>
      <c r="V57" s="107"/>
      <c r="W57" s="107"/>
      <c r="X57" s="107"/>
      <c r="Y57" s="107"/>
      <c r="Z57" s="107"/>
      <c r="AA57" s="107"/>
      <c r="AB57" s="107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</row>
    <row r="58" spans="1:50" ht="14.25" customHeight="1">
      <c r="C58" s="154" t="s">
        <v>236</v>
      </c>
      <c r="D58" s="127"/>
      <c r="E58" s="127"/>
      <c r="F58" s="127"/>
      <c r="G58" s="151"/>
      <c r="H58" s="151"/>
      <c r="I58" s="147"/>
      <c r="J58" s="153"/>
      <c r="K58" s="333"/>
      <c r="L58" s="300"/>
      <c r="M58" s="300"/>
      <c r="N58" s="300"/>
      <c r="O58" s="301"/>
      <c r="P58" s="131"/>
      <c r="Q58" s="110"/>
      <c r="R58" s="151"/>
      <c r="S58" s="151"/>
      <c r="T58" s="147"/>
      <c r="U58" s="107"/>
      <c r="V58" s="107"/>
      <c r="W58" s="107"/>
      <c r="X58" s="107"/>
      <c r="Y58" s="107"/>
      <c r="Z58" s="107"/>
      <c r="AA58" s="107"/>
      <c r="AB58" s="107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</row>
    <row r="59" spans="1:50" ht="6.75" customHeight="1">
      <c r="C59" s="154"/>
      <c r="D59" s="127"/>
      <c r="E59" s="127"/>
      <c r="F59" s="127"/>
      <c r="G59" s="151"/>
      <c r="H59" s="151"/>
      <c r="I59" s="147"/>
      <c r="J59" s="153"/>
      <c r="K59" s="152"/>
      <c r="L59" s="152"/>
      <c r="M59" s="152"/>
      <c r="N59" s="152"/>
      <c r="O59" s="152"/>
      <c r="P59" s="131"/>
      <c r="Q59" s="110"/>
      <c r="R59" s="151"/>
      <c r="S59" s="151"/>
      <c r="T59" s="147"/>
      <c r="U59" s="107"/>
      <c r="V59" s="107"/>
      <c r="W59" s="107"/>
      <c r="X59" s="107"/>
      <c r="Y59" s="107"/>
      <c r="Z59" s="107"/>
      <c r="AA59" s="107"/>
      <c r="AB59" s="107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</row>
    <row r="60" spans="1:50" ht="14.25" customHeight="1">
      <c r="C60" s="174" t="s">
        <v>250</v>
      </c>
      <c r="D60" s="127"/>
      <c r="E60" s="127"/>
      <c r="F60" s="127"/>
      <c r="G60" s="151"/>
      <c r="H60" s="151"/>
      <c r="I60" s="147"/>
      <c r="J60" s="153"/>
      <c r="K60" s="152"/>
      <c r="L60" s="152"/>
      <c r="M60" s="152"/>
      <c r="N60" s="152"/>
      <c r="O60" s="152"/>
      <c r="P60" s="131"/>
      <c r="Q60" s="110"/>
      <c r="R60" s="151"/>
      <c r="S60" s="151"/>
      <c r="T60" s="190"/>
      <c r="U60" s="107"/>
      <c r="V60" s="107"/>
      <c r="W60" s="107"/>
      <c r="X60" s="107"/>
      <c r="Y60" s="107"/>
      <c r="Z60" s="107"/>
      <c r="AA60" s="107"/>
      <c r="AB60" s="107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</row>
    <row r="61" spans="1:50" ht="6.75" customHeight="1">
      <c r="C61" s="112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12"/>
      <c r="R61" s="112"/>
      <c r="S61" s="107"/>
      <c r="T61" s="124"/>
      <c r="U61" s="107"/>
      <c r="V61" s="107"/>
      <c r="W61" s="107"/>
      <c r="X61" s="107"/>
      <c r="Y61" s="107"/>
      <c r="Z61" s="107"/>
      <c r="AA61" s="107"/>
      <c r="AB61" s="107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</row>
    <row r="62" spans="1:50" ht="15">
      <c r="C62" s="145" t="s">
        <v>199</v>
      </c>
      <c r="D62" s="118"/>
      <c r="E62" s="118"/>
      <c r="F62" s="118"/>
      <c r="G62" s="118"/>
      <c r="H62" s="118"/>
      <c r="I62" s="118"/>
      <c r="J62" s="118"/>
      <c r="K62" s="118"/>
      <c r="L62" s="118"/>
      <c r="M62" s="143"/>
      <c r="N62" s="143"/>
      <c r="O62" s="143"/>
      <c r="P62" s="144"/>
      <c r="Q62" s="118"/>
      <c r="R62" s="118"/>
      <c r="S62" s="118"/>
      <c r="T62" s="118"/>
      <c r="U62" s="118"/>
      <c r="V62" s="118"/>
      <c r="W62" s="143"/>
      <c r="X62" s="328">
        <f>SUM(T52+T54+T56+K58+T60)</f>
        <v>0</v>
      </c>
      <c r="Y62" s="329"/>
      <c r="Z62" s="329"/>
      <c r="AA62" s="330"/>
      <c r="AB62" s="118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</row>
    <row r="63" spans="1:50" ht="6.75" customHeight="1"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18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</row>
    <row r="64" spans="1:50" ht="6.75" customHeight="1">
      <c r="C64" s="145"/>
      <c r="D64" s="118"/>
      <c r="E64" s="118"/>
      <c r="F64" s="118"/>
      <c r="G64" s="118"/>
      <c r="H64" s="118"/>
      <c r="I64" s="118"/>
      <c r="J64" s="118"/>
      <c r="K64" s="118"/>
      <c r="L64" s="118"/>
      <c r="M64" s="143"/>
      <c r="N64" s="143"/>
      <c r="O64" s="143"/>
      <c r="P64" s="144"/>
      <c r="Q64" s="118"/>
      <c r="R64" s="118"/>
      <c r="S64" s="118"/>
      <c r="T64" s="118"/>
      <c r="U64" s="118"/>
      <c r="V64" s="118"/>
      <c r="W64" s="143"/>
      <c r="X64" s="142"/>
      <c r="Y64" s="146"/>
      <c r="Z64" s="146"/>
      <c r="AA64" s="146"/>
      <c r="AB64" s="118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</row>
    <row r="65" spans="2:50" ht="15">
      <c r="B65" s="128" t="s">
        <v>271</v>
      </c>
      <c r="C65" s="145"/>
      <c r="D65" s="118"/>
      <c r="E65" s="118"/>
      <c r="F65" s="118"/>
      <c r="G65" s="118"/>
      <c r="H65" s="118"/>
      <c r="I65" s="118"/>
      <c r="J65" s="118"/>
      <c r="K65" s="118"/>
      <c r="L65" s="118"/>
      <c r="M65" s="143"/>
      <c r="N65" s="143"/>
      <c r="O65" s="143"/>
      <c r="P65" s="144"/>
      <c r="Q65" s="118"/>
      <c r="R65" s="118"/>
      <c r="S65" s="118"/>
      <c r="T65" s="118"/>
      <c r="U65" s="118"/>
      <c r="V65" s="118"/>
      <c r="W65" s="143"/>
      <c r="X65" s="142"/>
      <c r="Y65" s="146"/>
      <c r="Z65" s="146"/>
      <c r="AA65" s="146"/>
      <c r="AB65" s="118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</row>
    <row r="66" spans="2:50" ht="15">
      <c r="B66" s="105" t="s">
        <v>241</v>
      </c>
      <c r="C66" s="145"/>
      <c r="D66" s="118"/>
      <c r="E66" s="118"/>
      <c r="F66" s="118"/>
      <c r="G66" s="118"/>
      <c r="H66" s="118"/>
      <c r="I66" s="118"/>
      <c r="J66" s="118"/>
      <c r="K66" s="118"/>
      <c r="L66" s="118"/>
      <c r="M66" s="143"/>
      <c r="N66" s="143"/>
      <c r="O66" s="143"/>
      <c r="P66" s="144"/>
      <c r="Q66" s="118"/>
      <c r="R66" s="118"/>
      <c r="S66" s="118"/>
      <c r="T66" s="118"/>
      <c r="U66" s="118"/>
      <c r="V66" s="118"/>
      <c r="W66" s="143"/>
      <c r="X66" s="142"/>
      <c r="Y66" s="146"/>
      <c r="Z66" s="146"/>
      <c r="AA66" s="146"/>
      <c r="AB66" s="118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</row>
    <row r="67" spans="2:50" ht="6.75" customHeight="1">
      <c r="C67" s="145"/>
      <c r="D67" s="118"/>
      <c r="E67" s="118"/>
      <c r="F67" s="118"/>
      <c r="G67" s="118"/>
      <c r="H67" s="118"/>
      <c r="I67" s="118"/>
      <c r="J67" s="118"/>
      <c r="K67" s="118"/>
      <c r="L67" s="118"/>
      <c r="M67" s="143"/>
      <c r="N67" s="143"/>
      <c r="O67" s="143"/>
      <c r="P67" s="144"/>
      <c r="Q67" s="118"/>
      <c r="R67" s="118"/>
      <c r="S67" s="118"/>
      <c r="T67" s="118"/>
      <c r="U67" s="118"/>
      <c r="V67" s="118"/>
      <c r="W67" s="143"/>
      <c r="X67" s="142"/>
      <c r="Y67" s="146"/>
      <c r="Z67" s="146"/>
      <c r="AA67" s="146"/>
      <c r="AB67" s="118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</row>
    <row r="68" spans="2:50">
      <c r="B68" s="107" t="s">
        <v>275</v>
      </c>
      <c r="C68" s="116"/>
      <c r="D68" s="107"/>
      <c r="E68" s="107"/>
      <c r="F68" s="107"/>
      <c r="G68" s="107"/>
      <c r="H68" s="107"/>
      <c r="I68" s="107"/>
      <c r="J68" s="107"/>
      <c r="K68" s="107"/>
      <c r="L68" s="107"/>
      <c r="M68" s="149"/>
      <c r="N68" s="149"/>
      <c r="O68" s="149"/>
      <c r="P68" s="150"/>
      <c r="Q68" s="107"/>
      <c r="R68" s="107"/>
      <c r="S68" s="107"/>
      <c r="T68" s="107"/>
      <c r="U68" s="107"/>
      <c r="V68" s="107"/>
      <c r="W68" s="149"/>
      <c r="X68" s="148"/>
      <c r="Y68" s="146"/>
      <c r="Z68" s="146"/>
      <c r="AA68" s="146"/>
      <c r="AB68" s="107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</row>
    <row r="69" spans="2:50">
      <c r="B69" s="105" t="s">
        <v>212</v>
      </c>
      <c r="C69" s="116"/>
      <c r="D69" s="107"/>
      <c r="E69" s="107"/>
      <c r="F69" s="107"/>
      <c r="G69" s="107"/>
      <c r="H69" s="107"/>
      <c r="I69" s="107"/>
      <c r="J69" s="107"/>
      <c r="K69" s="107"/>
      <c r="L69" s="107"/>
      <c r="M69" s="149"/>
      <c r="N69" s="149"/>
      <c r="O69" s="149"/>
      <c r="P69" s="150"/>
      <c r="Q69" s="107"/>
      <c r="R69" s="107"/>
      <c r="S69" s="107"/>
      <c r="T69" s="107"/>
      <c r="U69" s="107"/>
      <c r="V69" s="107"/>
      <c r="W69" s="149"/>
      <c r="X69" s="148"/>
      <c r="Y69" s="146"/>
      <c r="Z69" s="146"/>
      <c r="AA69" s="146"/>
      <c r="AB69" s="107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</row>
    <row r="70" spans="2:50">
      <c r="B70" s="105" t="s">
        <v>274</v>
      </c>
      <c r="C70" s="116"/>
      <c r="D70" s="107"/>
      <c r="E70" s="107"/>
      <c r="F70" s="107"/>
      <c r="G70" s="107"/>
      <c r="H70" s="107"/>
      <c r="I70" s="107"/>
      <c r="J70" s="107"/>
      <c r="K70" s="107"/>
      <c r="L70" s="107"/>
      <c r="M70" s="149"/>
      <c r="N70" s="149"/>
      <c r="O70" s="149"/>
      <c r="P70" s="150"/>
      <c r="Q70" s="107"/>
      <c r="R70" s="107"/>
      <c r="S70" s="107"/>
      <c r="T70" s="107"/>
      <c r="U70" s="107"/>
      <c r="V70" s="107"/>
      <c r="W70" s="149"/>
      <c r="X70" s="148"/>
      <c r="Y70" s="146"/>
      <c r="Z70" s="146"/>
      <c r="AA70" s="146"/>
      <c r="AB70" s="107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</row>
    <row r="71" spans="2:50" ht="6.75" customHeight="1"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18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</row>
    <row r="72" spans="2:50" ht="6.75" customHeight="1"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</row>
    <row r="73" spans="2:50" ht="15">
      <c r="B73" s="128" t="s">
        <v>152</v>
      </c>
      <c r="C73" s="145"/>
      <c r="D73" s="118"/>
      <c r="E73" s="118"/>
      <c r="F73" s="118"/>
      <c r="G73" s="118"/>
      <c r="H73" s="118"/>
      <c r="I73" s="118"/>
      <c r="J73" s="118"/>
      <c r="K73" s="118"/>
      <c r="L73" s="118"/>
      <c r="M73" s="143"/>
      <c r="N73" s="143"/>
      <c r="O73" s="143"/>
      <c r="P73" s="144"/>
      <c r="Q73" s="118"/>
      <c r="R73" s="118"/>
      <c r="S73" s="118"/>
      <c r="T73" s="118"/>
      <c r="U73" s="118"/>
      <c r="V73" s="118"/>
      <c r="W73" s="143"/>
      <c r="X73" s="142"/>
      <c r="Y73" s="146"/>
      <c r="Z73" s="146"/>
      <c r="AA73" s="146"/>
      <c r="AB73" s="118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</row>
    <row r="74" spans="2:50" ht="15">
      <c r="B74" s="105" t="s">
        <v>211</v>
      </c>
      <c r="C74" s="145"/>
      <c r="D74" s="118"/>
      <c r="E74" s="118"/>
      <c r="F74" s="118"/>
      <c r="G74" s="118"/>
      <c r="H74" s="118"/>
      <c r="I74" s="118"/>
      <c r="J74" s="118"/>
      <c r="K74" s="118"/>
      <c r="L74" s="118"/>
      <c r="M74" s="143"/>
      <c r="N74" s="143"/>
      <c r="O74" s="143"/>
      <c r="P74" s="144"/>
      <c r="Q74" s="118"/>
      <c r="R74" s="118"/>
      <c r="S74" s="118"/>
      <c r="T74" s="118"/>
      <c r="U74" s="118"/>
      <c r="V74" s="118"/>
      <c r="W74" s="143"/>
      <c r="X74" s="142"/>
      <c r="Y74" s="146"/>
      <c r="Z74" s="146"/>
      <c r="AA74" s="146"/>
      <c r="AB74" s="118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</row>
    <row r="75" spans="2:50" ht="13.5" customHeight="1">
      <c r="B75" s="105" t="s">
        <v>153</v>
      </c>
      <c r="C75" s="145"/>
      <c r="D75" s="118"/>
      <c r="E75" s="118"/>
      <c r="F75" s="118"/>
      <c r="G75" s="118"/>
      <c r="H75" s="118"/>
      <c r="I75" s="118"/>
      <c r="J75" s="118"/>
      <c r="K75" s="118"/>
      <c r="L75" s="118"/>
      <c r="M75" s="143"/>
      <c r="N75" s="143"/>
      <c r="O75" s="143"/>
      <c r="P75" s="144"/>
      <c r="Q75" s="118"/>
      <c r="R75" s="118"/>
      <c r="S75" s="118"/>
      <c r="T75" s="118"/>
      <c r="U75" s="118"/>
      <c r="V75" s="118"/>
      <c r="W75" s="143"/>
      <c r="X75" s="142"/>
      <c r="Y75" s="146"/>
      <c r="Z75" s="146"/>
      <c r="AA75" s="146"/>
      <c r="AB75" s="118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</row>
    <row r="76" spans="2:50" ht="6.75" customHeight="1">
      <c r="C76" s="145"/>
      <c r="D76" s="118"/>
      <c r="E76" s="118"/>
      <c r="F76" s="118"/>
      <c r="G76" s="118"/>
      <c r="H76" s="118"/>
      <c r="I76" s="118"/>
      <c r="J76" s="118"/>
      <c r="K76" s="118"/>
      <c r="L76" s="118"/>
      <c r="M76" s="143"/>
      <c r="N76" s="143"/>
      <c r="O76" s="143"/>
      <c r="P76" s="144"/>
      <c r="Q76" s="118"/>
      <c r="R76" s="118"/>
      <c r="S76" s="118"/>
      <c r="T76" s="118"/>
      <c r="U76" s="118"/>
      <c r="V76" s="118"/>
      <c r="W76" s="143"/>
      <c r="X76" s="142"/>
      <c r="Y76" s="146"/>
      <c r="Z76" s="146"/>
      <c r="AA76" s="146"/>
      <c r="AB76" s="118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</row>
    <row r="77" spans="2:50" ht="15">
      <c r="B77" s="105" t="s">
        <v>156</v>
      </c>
      <c r="C77" s="145"/>
      <c r="D77" s="118"/>
      <c r="E77" s="118"/>
      <c r="F77" s="118"/>
      <c r="G77" s="118"/>
      <c r="H77" s="118"/>
      <c r="I77" s="118"/>
      <c r="J77" s="118"/>
      <c r="K77" s="118"/>
      <c r="L77" s="118"/>
      <c r="M77" s="143"/>
      <c r="N77" s="143"/>
      <c r="O77" s="143"/>
      <c r="P77" s="144"/>
      <c r="Q77" s="118"/>
      <c r="R77" s="118"/>
      <c r="S77" s="118"/>
      <c r="T77" s="190"/>
      <c r="U77" s="118"/>
      <c r="V77" s="118"/>
      <c r="W77" s="143"/>
      <c r="X77" s="142"/>
      <c r="Y77" s="146"/>
      <c r="Z77" s="146"/>
      <c r="AA77" s="146"/>
      <c r="AB77" s="118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</row>
    <row r="78" spans="2:50" ht="6.75" customHeight="1">
      <c r="C78" s="145"/>
      <c r="D78" s="118"/>
      <c r="E78" s="118"/>
      <c r="F78" s="118"/>
      <c r="G78" s="118"/>
      <c r="H78" s="118"/>
      <c r="I78" s="118"/>
      <c r="J78" s="118"/>
      <c r="K78" s="118"/>
      <c r="L78" s="118"/>
      <c r="M78" s="143"/>
      <c r="N78" s="143"/>
      <c r="O78" s="143"/>
      <c r="P78" s="144"/>
      <c r="Q78" s="118"/>
      <c r="R78" s="118"/>
      <c r="S78" s="118"/>
      <c r="T78" s="146"/>
      <c r="U78" s="118"/>
      <c r="V78" s="118"/>
      <c r="W78" s="143"/>
      <c r="X78" s="142"/>
      <c r="Y78" s="146"/>
      <c r="Z78" s="146"/>
      <c r="AA78" s="146"/>
      <c r="AB78" s="118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</row>
    <row r="79" spans="2:50" ht="14.25" customHeight="1">
      <c r="B79" s="105" t="s">
        <v>157</v>
      </c>
      <c r="C79" s="145"/>
      <c r="D79" s="118"/>
      <c r="E79" s="118"/>
      <c r="F79" s="118"/>
      <c r="G79" s="118"/>
      <c r="H79" s="118"/>
      <c r="I79" s="118"/>
      <c r="J79" s="118"/>
      <c r="K79" s="118"/>
      <c r="L79" s="118"/>
      <c r="M79" s="143"/>
      <c r="N79" s="143"/>
      <c r="O79" s="143"/>
      <c r="P79" s="144"/>
      <c r="Q79" s="118"/>
      <c r="R79" s="118"/>
      <c r="S79" s="118"/>
      <c r="T79" s="190"/>
      <c r="U79" s="118"/>
      <c r="V79" s="118"/>
      <c r="W79" s="143"/>
      <c r="X79" s="142"/>
      <c r="Y79" s="146"/>
      <c r="Z79" s="146"/>
      <c r="AA79" s="146"/>
      <c r="AB79" s="118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</row>
    <row r="80" spans="2:50" ht="6.75" customHeight="1">
      <c r="C80" s="145"/>
      <c r="D80" s="118"/>
      <c r="E80" s="118"/>
      <c r="F80" s="118"/>
      <c r="G80" s="118"/>
      <c r="H80" s="118"/>
      <c r="I80" s="118"/>
      <c r="J80" s="118"/>
      <c r="K80" s="118"/>
      <c r="L80" s="118"/>
      <c r="M80" s="143"/>
      <c r="N80" s="143"/>
      <c r="O80" s="143"/>
      <c r="P80" s="144"/>
      <c r="Q80" s="118"/>
      <c r="R80" s="118"/>
      <c r="S80" s="118"/>
      <c r="T80" s="147"/>
      <c r="U80" s="118"/>
      <c r="V80" s="118"/>
      <c r="W80" s="143"/>
      <c r="X80" s="142"/>
      <c r="Y80" s="146"/>
      <c r="Z80" s="146"/>
      <c r="AA80" s="146"/>
      <c r="AB80" s="118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</row>
    <row r="81" spans="1:50" ht="14.25" customHeight="1">
      <c r="B81" s="105" t="s">
        <v>158</v>
      </c>
      <c r="C81" s="145"/>
      <c r="D81" s="118"/>
      <c r="E81" s="118"/>
      <c r="F81" s="118"/>
      <c r="G81" s="118"/>
      <c r="H81" s="118"/>
      <c r="I81" s="118"/>
      <c r="J81" s="118"/>
      <c r="K81" s="118"/>
      <c r="L81" s="118"/>
      <c r="M81" s="143"/>
      <c r="N81" s="143"/>
      <c r="O81" s="143"/>
      <c r="P81" s="144"/>
      <c r="Q81" s="118"/>
      <c r="R81" s="118"/>
      <c r="S81" s="118"/>
      <c r="T81" s="190"/>
      <c r="U81" s="118"/>
      <c r="V81" s="118"/>
      <c r="W81" s="143"/>
      <c r="X81" s="328">
        <f>T77+T79+T81</f>
        <v>0</v>
      </c>
      <c r="Y81" s="329"/>
      <c r="Z81" s="329"/>
      <c r="AA81" s="330"/>
      <c r="AB81" s="118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</row>
    <row r="82" spans="1:50" ht="6.75" customHeight="1"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7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</row>
    <row r="83" spans="1:50" ht="6.75" customHeight="1">
      <c r="A83" s="107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7"/>
      <c r="AB83" s="107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</row>
    <row r="84" spans="1:50" ht="15" customHeight="1">
      <c r="A84" s="107"/>
      <c r="B84" s="128" t="s">
        <v>210</v>
      </c>
      <c r="C84" s="127"/>
      <c r="D84" s="127"/>
      <c r="E84" s="127"/>
      <c r="F84" s="12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</row>
    <row r="85" spans="1:50" ht="6.75" customHeight="1">
      <c r="A85" s="107"/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07"/>
      <c r="AB85" s="107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</row>
    <row r="86" spans="1:50" ht="14.25" customHeight="1">
      <c r="A86" s="141"/>
      <c r="B86" s="141"/>
      <c r="C86" s="122" t="s">
        <v>42</v>
      </c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12"/>
      <c r="S86" s="107"/>
      <c r="T86" s="124"/>
      <c r="U86" s="107"/>
      <c r="V86" s="107"/>
      <c r="W86" s="107"/>
      <c r="X86" s="328">
        <f>X62+X81</f>
        <v>0</v>
      </c>
      <c r="Y86" s="329"/>
      <c r="Z86" s="329"/>
      <c r="AA86" s="330"/>
      <c r="AB86" s="107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  <c r="AV86" s="106"/>
      <c r="AW86" s="106"/>
      <c r="AX86" s="106"/>
    </row>
    <row r="87" spans="1:50" ht="6.75" customHeight="1">
      <c r="A87" s="141"/>
      <c r="B87" s="141"/>
      <c r="C87" s="122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12"/>
      <c r="S87" s="107"/>
      <c r="T87" s="124"/>
      <c r="U87" s="107"/>
      <c r="V87" s="107"/>
      <c r="W87" s="107"/>
      <c r="X87" s="142"/>
      <c r="Y87" s="142"/>
      <c r="Z87" s="142"/>
      <c r="AA87" s="142"/>
      <c r="AB87" s="107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</row>
    <row r="88" spans="1:50" ht="15">
      <c r="A88" s="141"/>
      <c r="B88" s="141"/>
      <c r="C88" s="122" t="s">
        <v>43</v>
      </c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12"/>
      <c r="S88" s="107"/>
      <c r="T88" s="124"/>
      <c r="U88" s="107"/>
      <c r="V88" s="107"/>
      <c r="W88" s="107"/>
      <c r="X88" s="331" t="e">
        <f>ROUNDUP(X81*100/X86,0)</f>
        <v>#DIV/0!</v>
      </c>
      <c r="Y88" s="332"/>
      <c r="Z88" s="140" t="s">
        <v>54</v>
      </c>
      <c r="AA88" s="139"/>
      <c r="AB88" s="107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</row>
    <row r="89" spans="1:50" ht="6.75" customHeight="1">
      <c r="A89" s="107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7"/>
      <c r="AB89" s="107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</row>
    <row r="90" spans="1:50" ht="6.75" customHeight="1">
      <c r="A90" s="107"/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07"/>
      <c r="AB90" s="107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</row>
    <row r="91" spans="1:50" ht="15" customHeight="1">
      <c r="A91" s="107"/>
      <c r="B91" s="128" t="s">
        <v>118</v>
      </c>
      <c r="C91" s="127"/>
      <c r="D91" s="127"/>
      <c r="E91" s="127"/>
      <c r="F91" s="12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  <c r="AV91" s="106"/>
      <c r="AW91" s="106"/>
      <c r="AX91" s="106"/>
    </row>
    <row r="92" spans="1:50" ht="6.75" customHeight="1">
      <c r="A92" s="107"/>
      <c r="B92" s="128"/>
      <c r="C92" s="127"/>
      <c r="D92" s="127"/>
      <c r="E92" s="127"/>
      <c r="F92" s="12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6"/>
      <c r="AX92" s="106"/>
    </row>
    <row r="93" spans="1:50" ht="14.25" customHeight="1">
      <c r="A93" s="123"/>
      <c r="B93" s="122"/>
      <c r="C93" s="136" t="s">
        <v>104</v>
      </c>
      <c r="D93" s="122"/>
      <c r="E93" s="122"/>
      <c r="F93" s="122"/>
      <c r="G93" s="118"/>
      <c r="H93" s="118"/>
      <c r="I93" s="123"/>
      <c r="J93" s="123"/>
      <c r="K93" s="123"/>
      <c r="L93" s="123"/>
      <c r="M93" s="110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  <c r="AV93" s="106"/>
      <c r="AW93" s="106"/>
      <c r="AX93" s="106"/>
    </row>
    <row r="94" spans="1:50" ht="6.75" customHeight="1">
      <c r="A94" s="123"/>
      <c r="B94" s="122"/>
      <c r="C94" s="136"/>
      <c r="D94" s="122"/>
      <c r="E94" s="122"/>
      <c r="F94" s="122"/>
      <c r="G94" s="118"/>
      <c r="H94" s="118"/>
      <c r="I94" s="123"/>
      <c r="J94" s="123"/>
      <c r="K94" s="123"/>
      <c r="L94" s="123"/>
      <c r="M94" s="110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  <c r="AV94" s="106"/>
      <c r="AW94" s="106"/>
      <c r="AX94" s="106"/>
    </row>
    <row r="95" spans="1:50" ht="14.25">
      <c r="A95" s="123"/>
      <c r="B95" s="122"/>
      <c r="C95" s="122" t="s">
        <v>105</v>
      </c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</row>
    <row r="96" spans="1:50" ht="6.75" customHeight="1">
      <c r="A96" s="123"/>
      <c r="B96" s="122"/>
      <c r="C96" s="122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  <c r="AV96" s="106"/>
      <c r="AW96" s="106"/>
      <c r="AX96" s="106"/>
    </row>
    <row r="97" spans="1:50" ht="14.25">
      <c r="A97" s="123"/>
      <c r="B97" s="122"/>
      <c r="C97" s="135" t="s">
        <v>53</v>
      </c>
      <c r="D97" s="324" t="s">
        <v>106</v>
      </c>
      <c r="E97" s="324"/>
      <c r="F97" s="324"/>
      <c r="G97" s="324"/>
      <c r="H97" s="324"/>
      <c r="I97" s="324"/>
      <c r="J97" s="324"/>
      <c r="K97" s="324"/>
      <c r="L97" s="324"/>
      <c r="M97" s="324"/>
      <c r="N97" s="324"/>
      <c r="O97" s="324"/>
      <c r="P97" s="324"/>
      <c r="Q97" s="324"/>
      <c r="R97" s="324"/>
      <c r="S97" s="324"/>
      <c r="T97" s="324"/>
      <c r="U97" s="107"/>
      <c r="V97" s="110"/>
      <c r="W97" s="112"/>
      <c r="X97" s="110"/>
      <c r="Y97" s="107"/>
      <c r="Z97" s="112"/>
      <c r="AA97" s="107"/>
      <c r="AB97" s="107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</row>
    <row r="98" spans="1:50" ht="14.25">
      <c r="A98" s="123"/>
      <c r="B98" s="122"/>
      <c r="C98" s="118"/>
      <c r="D98" s="324" t="s">
        <v>107</v>
      </c>
      <c r="E98" s="324"/>
      <c r="F98" s="324"/>
      <c r="G98" s="324"/>
      <c r="H98" s="324"/>
      <c r="I98" s="324"/>
      <c r="J98" s="324"/>
      <c r="K98" s="324"/>
      <c r="L98" s="324"/>
      <c r="M98" s="324"/>
      <c r="N98" s="324"/>
      <c r="O98" s="324"/>
      <c r="P98" s="324"/>
      <c r="Q98" s="324"/>
      <c r="R98" s="324"/>
      <c r="S98" s="324"/>
      <c r="T98" s="324"/>
      <c r="U98" s="107"/>
      <c r="V98" s="110"/>
      <c r="W98" s="112"/>
      <c r="X98" s="110"/>
      <c r="Y98" s="107"/>
      <c r="Z98" s="112"/>
      <c r="AA98" s="107"/>
      <c r="AB98" s="107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</row>
    <row r="99" spans="1:50" ht="14.25">
      <c r="A99" s="123"/>
      <c r="B99" s="122"/>
      <c r="C99" s="118"/>
      <c r="D99" s="316" t="s">
        <v>108</v>
      </c>
      <c r="E99" s="324"/>
      <c r="F99" s="324"/>
      <c r="G99" s="324"/>
      <c r="H99" s="324"/>
      <c r="I99" s="324"/>
      <c r="J99" s="324"/>
      <c r="K99" s="324"/>
      <c r="L99" s="324"/>
      <c r="M99" s="324"/>
      <c r="N99" s="324"/>
      <c r="O99" s="324"/>
      <c r="P99" s="324"/>
      <c r="Q99" s="324"/>
      <c r="R99" s="324"/>
      <c r="S99" s="324"/>
      <c r="T99" s="118"/>
      <c r="U99" s="107"/>
      <c r="V99" s="110" t="s">
        <v>44</v>
      </c>
      <c r="W99" s="187"/>
      <c r="X99" s="302" t="s">
        <v>109</v>
      </c>
      <c r="Y99" s="303"/>
      <c r="Z99" s="187"/>
      <c r="AA99" s="107"/>
      <c r="AB99" s="107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</row>
    <row r="100" spans="1:50" ht="6.75" customHeight="1">
      <c r="A100" s="123"/>
      <c r="B100" s="122"/>
      <c r="C100" s="122"/>
      <c r="D100" s="122"/>
      <c r="E100" s="122"/>
      <c r="F100" s="122"/>
      <c r="G100" s="122"/>
      <c r="H100" s="122"/>
      <c r="I100" s="123"/>
      <c r="J100" s="123"/>
      <c r="K100" s="123"/>
      <c r="L100" s="123"/>
      <c r="M100" s="112"/>
      <c r="N100" s="107"/>
      <c r="O100" s="107"/>
      <c r="P100" s="112"/>
      <c r="Q100" s="107"/>
      <c r="R100" s="107"/>
      <c r="S100" s="107"/>
      <c r="T100" s="107"/>
      <c r="U100" s="107"/>
      <c r="V100" s="107"/>
      <c r="W100" s="112"/>
      <c r="X100" s="107"/>
      <c r="Y100" s="107"/>
      <c r="Z100" s="112"/>
      <c r="AA100" s="107"/>
      <c r="AB100" s="107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</row>
    <row r="101" spans="1:50" ht="14.25">
      <c r="A101" s="123"/>
      <c r="B101" s="122"/>
      <c r="C101" s="135" t="s">
        <v>52</v>
      </c>
      <c r="D101" s="316" t="s">
        <v>119</v>
      </c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107"/>
      <c r="V101" s="107"/>
      <c r="W101" s="112"/>
      <c r="X101" s="107"/>
      <c r="Y101" s="107"/>
      <c r="Z101" s="112"/>
      <c r="AA101" s="107"/>
      <c r="AB101" s="107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  <c r="AV101" s="106"/>
      <c r="AW101" s="106"/>
      <c r="AX101" s="106"/>
    </row>
    <row r="102" spans="1:50" ht="14.25" customHeight="1">
      <c r="A102" s="123"/>
      <c r="B102" s="122"/>
      <c r="C102" s="118"/>
      <c r="D102" s="118" t="s">
        <v>110</v>
      </c>
      <c r="E102" s="122"/>
      <c r="F102" s="122"/>
      <c r="G102" s="122"/>
      <c r="H102" s="122"/>
      <c r="I102" s="123"/>
      <c r="J102" s="123"/>
      <c r="K102" s="123"/>
      <c r="L102" s="123"/>
      <c r="M102" s="138"/>
      <c r="N102" s="118"/>
      <c r="O102" s="118"/>
      <c r="P102" s="138"/>
      <c r="Q102" s="118"/>
      <c r="R102" s="107"/>
      <c r="S102" s="107"/>
      <c r="T102" s="107"/>
      <c r="U102" s="107"/>
      <c r="V102" s="110" t="s">
        <v>44</v>
      </c>
      <c r="W102" s="187"/>
      <c r="X102" s="302" t="s">
        <v>109</v>
      </c>
      <c r="Y102" s="303"/>
      <c r="Z102" s="187"/>
      <c r="AA102" s="107"/>
      <c r="AB102" s="107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  <c r="AV102" s="106"/>
      <c r="AW102" s="106"/>
      <c r="AX102" s="106"/>
    </row>
    <row r="103" spans="1:50" ht="6.75" customHeight="1">
      <c r="A103" s="123"/>
      <c r="B103" s="122"/>
      <c r="C103" s="122"/>
      <c r="D103" s="122"/>
      <c r="E103" s="122"/>
      <c r="F103" s="122"/>
      <c r="G103" s="122"/>
      <c r="H103" s="122"/>
      <c r="I103" s="123"/>
      <c r="J103" s="123"/>
      <c r="K103" s="123"/>
      <c r="L103" s="123"/>
      <c r="M103" s="112"/>
      <c r="N103" s="107"/>
      <c r="O103" s="107"/>
      <c r="P103" s="112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</row>
    <row r="104" spans="1:50" ht="15">
      <c r="A104" s="123"/>
      <c r="B104" s="122"/>
      <c r="C104" s="136" t="s">
        <v>121</v>
      </c>
      <c r="D104" s="122"/>
      <c r="E104" s="122"/>
      <c r="F104" s="122"/>
      <c r="G104" s="122"/>
      <c r="H104" s="122"/>
      <c r="I104" s="123"/>
      <c r="J104" s="123"/>
      <c r="K104" s="123"/>
      <c r="L104" s="123"/>
      <c r="M104" s="112"/>
      <c r="N104" s="107"/>
      <c r="O104" s="107"/>
      <c r="P104" s="112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  <c r="AV104" s="106"/>
      <c r="AW104" s="106"/>
      <c r="AX104" s="106"/>
    </row>
    <row r="105" spans="1:50" ht="6.75" customHeight="1">
      <c r="A105" s="123"/>
      <c r="B105" s="122"/>
      <c r="C105" s="136"/>
      <c r="D105" s="122"/>
      <c r="E105" s="122"/>
      <c r="F105" s="122"/>
      <c r="G105" s="122"/>
      <c r="H105" s="122"/>
      <c r="I105" s="123"/>
      <c r="J105" s="123"/>
      <c r="K105" s="123"/>
      <c r="L105" s="123"/>
      <c r="M105" s="112"/>
      <c r="N105" s="107"/>
      <c r="O105" s="107"/>
      <c r="P105" s="112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  <c r="AV105" s="106"/>
      <c r="AW105" s="106"/>
      <c r="AX105" s="106"/>
    </row>
    <row r="106" spans="1:50" ht="12.75" customHeight="1">
      <c r="A106" s="123"/>
      <c r="B106" s="122"/>
      <c r="C106" s="122" t="s">
        <v>249</v>
      </c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10"/>
      <c r="W106" s="112"/>
      <c r="X106" s="110"/>
      <c r="Y106" s="107"/>
      <c r="Z106" s="112"/>
      <c r="AA106" s="107"/>
      <c r="AB106" s="107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</row>
    <row r="107" spans="1:50" ht="6.75" customHeight="1">
      <c r="A107" s="123"/>
      <c r="B107" s="122"/>
      <c r="C107" s="122"/>
      <c r="D107" s="122"/>
      <c r="E107" s="122"/>
      <c r="F107" s="122"/>
      <c r="G107" s="122"/>
      <c r="H107" s="122"/>
      <c r="I107" s="123"/>
      <c r="J107" s="123"/>
      <c r="K107" s="123"/>
      <c r="L107" s="123"/>
      <c r="M107" s="112"/>
      <c r="N107" s="107"/>
      <c r="O107" s="107"/>
      <c r="P107" s="112"/>
      <c r="Q107" s="107"/>
      <c r="R107" s="107"/>
      <c r="S107" s="107"/>
      <c r="T107" s="107"/>
      <c r="U107" s="107"/>
      <c r="V107" s="107"/>
      <c r="W107" s="112"/>
      <c r="X107" s="107"/>
      <c r="Y107" s="107"/>
      <c r="Z107" s="112"/>
      <c r="AA107" s="107"/>
      <c r="AB107" s="107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  <c r="AV107" s="106"/>
      <c r="AW107" s="106"/>
      <c r="AX107" s="106"/>
    </row>
    <row r="108" spans="1:50" ht="14.25">
      <c r="A108" s="123"/>
      <c r="B108" s="122"/>
      <c r="C108" s="135" t="s">
        <v>102</v>
      </c>
      <c r="D108" s="326" t="s">
        <v>169</v>
      </c>
      <c r="E108" s="327"/>
      <c r="F108" s="327"/>
      <c r="G108" s="327"/>
      <c r="H108" s="327"/>
      <c r="I108" s="327"/>
      <c r="J108" s="327"/>
      <c r="K108" s="327"/>
      <c r="L108" s="327"/>
      <c r="M108" s="327"/>
      <c r="N108" s="327"/>
      <c r="O108" s="327"/>
      <c r="P108" s="327"/>
      <c r="Q108" s="327"/>
      <c r="R108" s="327"/>
      <c r="S108" s="327"/>
      <c r="T108" s="327"/>
      <c r="U108" s="107"/>
      <c r="V108" s="110" t="s">
        <v>44</v>
      </c>
      <c r="W108" s="187"/>
      <c r="X108" s="302" t="s">
        <v>109</v>
      </c>
      <c r="Y108" s="303"/>
      <c r="Z108" s="187"/>
      <c r="AA108" s="107"/>
      <c r="AB108" s="107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  <c r="AV108" s="106"/>
      <c r="AW108" s="106"/>
      <c r="AX108" s="106"/>
    </row>
    <row r="109" spans="1:50" ht="6.75" customHeight="1">
      <c r="A109" s="123"/>
      <c r="B109" s="122"/>
      <c r="C109" s="137"/>
      <c r="D109" s="122"/>
      <c r="E109" s="122"/>
      <c r="F109" s="122"/>
      <c r="G109" s="122"/>
      <c r="H109" s="122"/>
      <c r="I109" s="123"/>
      <c r="J109" s="123"/>
      <c r="K109" s="123"/>
      <c r="L109" s="123"/>
      <c r="M109" s="112"/>
      <c r="N109" s="107"/>
      <c r="O109" s="107"/>
      <c r="P109" s="112"/>
      <c r="Q109" s="107"/>
      <c r="R109" s="107"/>
      <c r="S109" s="107"/>
      <c r="T109" s="107"/>
      <c r="U109" s="107"/>
      <c r="V109" s="110"/>
      <c r="W109" s="112"/>
      <c r="X109" s="110"/>
      <c r="Y109" s="110"/>
      <c r="Z109" s="112"/>
      <c r="AA109" s="107"/>
      <c r="AB109" s="107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  <c r="AV109" s="106"/>
      <c r="AW109" s="106"/>
      <c r="AX109" s="106"/>
    </row>
    <row r="110" spans="1:50" ht="14.25">
      <c r="A110" s="123"/>
      <c r="B110" s="122"/>
      <c r="C110" s="135" t="s">
        <v>101</v>
      </c>
      <c r="D110" s="316" t="s">
        <v>120</v>
      </c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107"/>
      <c r="V110" s="107"/>
      <c r="W110" s="107"/>
      <c r="X110" s="110"/>
      <c r="Y110" s="110"/>
      <c r="Z110" s="107"/>
      <c r="AA110" s="107"/>
      <c r="AB110" s="107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</row>
    <row r="111" spans="1:50" ht="14.25">
      <c r="A111" s="123"/>
      <c r="B111" s="122"/>
      <c r="C111" s="135"/>
      <c r="D111" s="118" t="s">
        <v>170</v>
      </c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10" t="s">
        <v>44</v>
      </c>
      <c r="W111" s="187"/>
      <c r="X111" s="302" t="s">
        <v>109</v>
      </c>
      <c r="Y111" s="303"/>
      <c r="Z111" s="187"/>
      <c r="AA111" s="107"/>
      <c r="AB111" s="107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</row>
    <row r="112" spans="1:50" ht="6.75" customHeight="1">
      <c r="A112" s="123"/>
      <c r="B112" s="122"/>
      <c r="C112" s="135"/>
      <c r="D112" s="122"/>
      <c r="E112" s="122"/>
      <c r="F112" s="122"/>
      <c r="G112" s="122"/>
      <c r="H112" s="122"/>
      <c r="I112" s="123"/>
      <c r="J112" s="123"/>
      <c r="K112" s="123"/>
      <c r="L112" s="123"/>
      <c r="M112" s="112"/>
      <c r="N112" s="107"/>
      <c r="O112" s="107"/>
      <c r="P112" s="112"/>
      <c r="Q112" s="107"/>
      <c r="R112" s="107"/>
      <c r="S112" s="107"/>
      <c r="T112" s="107"/>
      <c r="U112" s="107"/>
      <c r="V112" s="110"/>
      <c r="W112" s="112"/>
      <c r="X112" s="110"/>
      <c r="Y112" s="110"/>
      <c r="Z112" s="112"/>
      <c r="AA112" s="107"/>
      <c r="AB112" s="107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</row>
    <row r="113" spans="1:50" ht="14.25">
      <c r="A113" s="123"/>
      <c r="B113" s="122"/>
      <c r="C113" s="135" t="s">
        <v>112</v>
      </c>
      <c r="D113" s="316" t="s">
        <v>171</v>
      </c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107"/>
      <c r="V113" s="110" t="s">
        <v>44</v>
      </c>
      <c r="W113" s="187"/>
      <c r="X113" s="302" t="s">
        <v>109</v>
      </c>
      <c r="Y113" s="303"/>
      <c r="Z113" s="187"/>
      <c r="AA113" s="107"/>
      <c r="AB113" s="107"/>
      <c r="AC113" s="106"/>
      <c r="AD113" s="106"/>
      <c r="AE113" s="106"/>
      <c r="AF113" s="106"/>
      <c r="AG113" s="106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  <c r="AV113" s="106"/>
      <c r="AW113" s="106"/>
      <c r="AX113" s="106"/>
    </row>
    <row r="114" spans="1:50" ht="6.75" customHeight="1">
      <c r="A114" s="123"/>
      <c r="B114" s="122"/>
      <c r="C114" s="135"/>
      <c r="D114" s="122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10"/>
      <c r="W114" s="112"/>
      <c r="X114" s="110"/>
      <c r="Y114" s="110"/>
      <c r="Z114" s="112"/>
      <c r="AA114" s="107"/>
      <c r="AB114" s="107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  <c r="AV114" s="106"/>
      <c r="AW114" s="106"/>
      <c r="AX114" s="106"/>
    </row>
    <row r="115" spans="1:50" ht="14.25">
      <c r="A115" s="123"/>
      <c r="B115" s="122"/>
      <c r="C115" s="135" t="s">
        <v>113</v>
      </c>
      <c r="D115" s="316" t="s">
        <v>172</v>
      </c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107"/>
      <c r="V115" s="110" t="s">
        <v>44</v>
      </c>
      <c r="W115" s="187"/>
      <c r="X115" s="302" t="s">
        <v>109</v>
      </c>
      <c r="Y115" s="303"/>
      <c r="Z115" s="187"/>
      <c r="AA115" s="107"/>
      <c r="AB115" s="107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  <c r="AV115" s="106"/>
      <c r="AW115" s="106"/>
      <c r="AX115" s="106"/>
    </row>
    <row r="116" spans="1:50" ht="6.75" customHeight="1">
      <c r="A116" s="123"/>
      <c r="B116" s="122"/>
      <c r="C116" s="135"/>
      <c r="D116" s="122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10"/>
      <c r="W116" s="112"/>
      <c r="X116" s="110"/>
      <c r="Y116" s="110"/>
      <c r="Z116" s="112"/>
      <c r="AA116" s="107"/>
      <c r="AB116" s="107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  <c r="AV116" s="106"/>
      <c r="AW116" s="106"/>
      <c r="AX116" s="106"/>
    </row>
    <row r="117" spans="1:50" ht="14.25" customHeight="1">
      <c r="A117" s="123"/>
      <c r="B117" s="122"/>
      <c r="C117" s="136" t="s">
        <v>114</v>
      </c>
      <c r="D117" s="122"/>
      <c r="E117" s="122"/>
      <c r="F117" s="122"/>
      <c r="G117" s="122"/>
      <c r="H117" s="122"/>
      <c r="I117" s="123"/>
      <c r="J117" s="123"/>
      <c r="K117" s="123"/>
      <c r="L117" s="123"/>
      <c r="M117" s="112"/>
      <c r="N117" s="107"/>
      <c r="O117" s="107"/>
      <c r="P117" s="112"/>
      <c r="Q117" s="107"/>
      <c r="R117" s="107"/>
      <c r="S117" s="107"/>
      <c r="T117" s="107"/>
      <c r="U117" s="107"/>
      <c r="V117" s="107"/>
      <c r="W117" s="107"/>
      <c r="X117" s="110"/>
      <c r="Y117" s="110"/>
      <c r="Z117" s="107"/>
      <c r="AA117" s="107"/>
      <c r="AB117" s="107"/>
      <c r="AC117" s="106"/>
      <c r="AD117" s="106"/>
      <c r="AE117" s="106"/>
      <c r="AF117" s="106"/>
      <c r="AG117" s="106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  <c r="AV117" s="106"/>
      <c r="AW117" s="106"/>
      <c r="AX117" s="106"/>
    </row>
    <row r="118" spans="1:50" ht="6.75" customHeight="1">
      <c r="A118" s="123"/>
      <c r="B118" s="122"/>
      <c r="C118" s="135"/>
      <c r="D118" s="122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10"/>
      <c r="W118" s="112"/>
      <c r="X118" s="110"/>
      <c r="Y118" s="110"/>
      <c r="Z118" s="112"/>
      <c r="AA118" s="107"/>
      <c r="AB118" s="107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  <c r="AV118" s="106"/>
      <c r="AW118" s="106"/>
      <c r="AX118" s="106"/>
    </row>
    <row r="119" spans="1:50" ht="14.25" customHeight="1">
      <c r="A119" s="123"/>
      <c r="B119" s="122"/>
      <c r="C119" s="122" t="s">
        <v>115</v>
      </c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10"/>
      <c r="W119" s="112"/>
      <c r="X119" s="110"/>
      <c r="Y119" s="110"/>
      <c r="Z119" s="112"/>
      <c r="AA119" s="107"/>
      <c r="AB119" s="107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</row>
    <row r="120" spans="1:50" ht="14.25">
      <c r="A120" s="123"/>
      <c r="B120" s="122"/>
      <c r="C120" s="118" t="s">
        <v>116</v>
      </c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10"/>
      <c r="W120" s="112"/>
      <c r="X120" s="110"/>
      <c r="Y120" s="110"/>
      <c r="Z120" s="112"/>
      <c r="AA120" s="107"/>
      <c r="AB120" s="107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  <c r="AV120" s="106"/>
      <c r="AW120" s="106"/>
      <c r="AX120" s="106"/>
    </row>
    <row r="121" spans="1:50" ht="14.25">
      <c r="A121" s="123"/>
      <c r="B121" s="122"/>
      <c r="C121" s="118" t="s">
        <v>117</v>
      </c>
      <c r="D121" s="122"/>
      <c r="E121" s="122"/>
      <c r="F121" s="122"/>
      <c r="G121" s="122"/>
      <c r="H121" s="122"/>
      <c r="I121" s="123"/>
      <c r="J121" s="134"/>
      <c r="K121" s="123"/>
      <c r="L121" s="133"/>
      <c r="M121" s="132"/>
      <c r="N121" s="124"/>
      <c r="O121" s="107"/>
      <c r="P121" s="112"/>
      <c r="Q121" s="107"/>
      <c r="R121" s="107"/>
      <c r="S121" s="107"/>
      <c r="T121" s="107"/>
      <c r="U121" s="107"/>
      <c r="V121" s="110" t="s">
        <v>44</v>
      </c>
      <c r="W121" s="187"/>
      <c r="X121" s="302" t="s">
        <v>109</v>
      </c>
      <c r="Y121" s="303"/>
      <c r="Z121" s="187"/>
      <c r="AA121" s="107"/>
      <c r="AB121" s="107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  <c r="AV121" s="106"/>
      <c r="AW121" s="106"/>
      <c r="AX121" s="106"/>
    </row>
    <row r="122" spans="1:50" ht="6.75" customHeight="1">
      <c r="A122" s="107"/>
      <c r="B122" s="10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7"/>
      <c r="AB122" s="107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  <c r="AV122" s="106"/>
      <c r="AW122" s="106"/>
      <c r="AX122" s="106"/>
    </row>
    <row r="123" spans="1:50" ht="6.75" customHeight="1">
      <c r="A123" s="107"/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07"/>
      <c r="AB123" s="107"/>
      <c r="AC123" s="106"/>
      <c r="AD123" s="106"/>
      <c r="AE123" s="106"/>
      <c r="AF123" s="106"/>
      <c r="AG123" s="106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</row>
    <row r="124" spans="1:50" ht="15.75">
      <c r="A124" s="107"/>
      <c r="B124" s="128" t="s">
        <v>46</v>
      </c>
      <c r="C124" s="127"/>
      <c r="D124" s="127"/>
      <c r="E124" s="127"/>
      <c r="F124" s="12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  <c r="AV124" s="106"/>
      <c r="AW124" s="106"/>
      <c r="AX124" s="106"/>
    </row>
    <row r="125" spans="1:50" ht="6.75" customHeight="1">
      <c r="A125" s="107"/>
      <c r="B125" s="128"/>
      <c r="C125" s="127"/>
      <c r="D125" s="127"/>
      <c r="E125" s="127"/>
      <c r="F125" s="12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6"/>
      <c r="AD125" s="106"/>
      <c r="AE125" s="106"/>
      <c r="AF125" s="106"/>
      <c r="AG125" s="106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  <c r="AV125" s="106"/>
      <c r="AW125" s="106"/>
      <c r="AX125" s="106"/>
    </row>
    <row r="126" spans="1:50" ht="15">
      <c r="A126" s="123"/>
      <c r="B126" s="122"/>
      <c r="C126" s="287" t="s">
        <v>164</v>
      </c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107"/>
      <c r="V126" s="110" t="s">
        <v>44</v>
      </c>
      <c r="W126" s="187"/>
      <c r="X126" s="302" t="s">
        <v>45</v>
      </c>
      <c r="Y126" s="303"/>
      <c r="Z126" s="187"/>
      <c r="AA126" s="107"/>
      <c r="AB126" s="107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  <c r="AV126" s="106"/>
      <c r="AW126" s="106"/>
      <c r="AX126" s="106"/>
    </row>
    <row r="127" spans="1:50" ht="6.75" customHeight="1">
      <c r="A127" s="123"/>
      <c r="B127" s="122"/>
      <c r="C127" s="126"/>
      <c r="D127" s="122"/>
      <c r="E127" s="122"/>
      <c r="F127" s="122"/>
      <c r="G127" s="122"/>
      <c r="H127" s="122"/>
      <c r="I127" s="123"/>
      <c r="J127" s="123"/>
      <c r="K127" s="123"/>
      <c r="L127" s="123"/>
      <c r="M127" s="112"/>
      <c r="N127" s="107"/>
      <c r="O127" s="107"/>
      <c r="P127" s="112"/>
      <c r="Q127" s="107"/>
      <c r="R127" s="107"/>
      <c r="S127" s="107"/>
      <c r="T127" s="107"/>
      <c r="U127" s="107"/>
      <c r="V127" s="110"/>
      <c r="W127" s="112"/>
      <c r="X127" s="110"/>
      <c r="Y127" s="107"/>
      <c r="Z127" s="112"/>
      <c r="AA127" s="107"/>
      <c r="AB127" s="107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  <c r="AV127" s="106"/>
      <c r="AW127" s="106"/>
      <c r="AX127" s="106"/>
    </row>
    <row r="128" spans="1:50" ht="14.25">
      <c r="A128" s="123"/>
      <c r="B128" s="122"/>
      <c r="C128" s="288" t="s">
        <v>55</v>
      </c>
      <c r="D128" s="288"/>
      <c r="E128" s="303"/>
      <c r="F128" s="187"/>
      <c r="G128" s="107"/>
      <c r="H128" s="107"/>
      <c r="I128" s="288" t="s">
        <v>237</v>
      </c>
      <c r="J128" s="288"/>
      <c r="K128" s="303"/>
      <c r="L128" s="187"/>
      <c r="M128" s="107"/>
      <c r="N128" s="107"/>
      <c r="O128" s="288" t="s">
        <v>56</v>
      </c>
      <c r="P128" s="288"/>
      <c r="Q128" s="303"/>
      <c r="R128" s="187"/>
      <c r="S128" s="129" t="s">
        <v>242</v>
      </c>
      <c r="T128" s="129"/>
      <c r="U128" s="129"/>
      <c r="V128" s="131"/>
      <c r="W128" s="130"/>
      <c r="X128" s="131"/>
      <c r="Y128" s="129"/>
      <c r="Z128" s="130"/>
      <c r="AA128" s="129"/>
      <c r="AB128" s="107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  <c r="AV128" s="106"/>
      <c r="AW128" s="106"/>
      <c r="AX128" s="106"/>
    </row>
    <row r="129" spans="1:50" ht="6.75" customHeight="1">
      <c r="A129" s="123"/>
      <c r="B129" s="122"/>
      <c r="C129" s="122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10"/>
      <c r="W129" s="112"/>
      <c r="X129" s="110"/>
      <c r="Y129" s="107"/>
      <c r="Z129" s="112"/>
      <c r="AA129" s="107"/>
      <c r="AB129" s="107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  <c r="AV129" s="106"/>
      <c r="AW129" s="106"/>
      <c r="AX129" s="106"/>
    </row>
    <row r="130" spans="1:50" ht="14.25">
      <c r="A130" s="123"/>
      <c r="B130" s="122"/>
      <c r="C130" s="122" t="s">
        <v>166</v>
      </c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10" t="s">
        <v>44</v>
      </c>
      <c r="W130" s="187"/>
      <c r="X130" s="302" t="s">
        <v>45</v>
      </c>
      <c r="Y130" s="303"/>
      <c r="Z130" s="187"/>
      <c r="AA130" s="107"/>
      <c r="AB130" s="107"/>
      <c r="AC130" s="106"/>
      <c r="AD130" s="106"/>
      <c r="AE130" s="106"/>
      <c r="AF130" s="106"/>
      <c r="AG130" s="106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  <c r="AV130" s="106"/>
      <c r="AW130" s="106"/>
      <c r="AX130" s="106"/>
    </row>
    <row r="131" spans="1:50" ht="6.75" customHeight="1">
      <c r="A131" s="123"/>
      <c r="B131" s="122"/>
      <c r="C131" s="122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10"/>
      <c r="W131" s="112"/>
      <c r="X131" s="110"/>
      <c r="Y131" s="107"/>
      <c r="Z131" s="112"/>
      <c r="AA131" s="107"/>
      <c r="AB131" s="107"/>
      <c r="AC131" s="106"/>
      <c r="AD131" s="106"/>
      <c r="AE131" s="106"/>
      <c r="AF131" s="106"/>
      <c r="AG131" s="106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  <c r="AV131" s="106"/>
      <c r="AW131" s="106"/>
      <c r="AX131" s="106"/>
    </row>
    <row r="132" spans="1:50" ht="14.25">
      <c r="A132" s="123"/>
      <c r="B132" s="122"/>
      <c r="C132" s="122" t="s">
        <v>167</v>
      </c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10" t="s">
        <v>44</v>
      </c>
      <c r="W132" s="187"/>
      <c r="X132" s="302" t="s">
        <v>45</v>
      </c>
      <c r="Y132" s="303"/>
      <c r="Z132" s="187"/>
      <c r="AA132" s="107"/>
      <c r="AB132" s="107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6"/>
      <c r="AT132" s="106"/>
      <c r="AU132" s="106"/>
      <c r="AV132" s="106"/>
      <c r="AW132" s="106"/>
      <c r="AX132" s="106"/>
    </row>
    <row r="133" spans="1:50" ht="6.75" customHeight="1">
      <c r="A133" s="123"/>
      <c r="B133" s="122"/>
      <c r="C133" s="122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10"/>
      <c r="W133" s="112"/>
      <c r="X133" s="110"/>
      <c r="Y133" s="107"/>
      <c r="Z133" s="112"/>
      <c r="AA133" s="107"/>
      <c r="AB133" s="107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  <c r="AV133" s="106"/>
      <c r="AW133" s="106"/>
      <c r="AX133" s="106"/>
    </row>
    <row r="134" spans="1:50" ht="29.25" customHeight="1">
      <c r="A134" s="123"/>
      <c r="B134" s="122"/>
      <c r="C134" s="319" t="s">
        <v>165</v>
      </c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107"/>
      <c r="AB134" s="107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6"/>
      <c r="AT134" s="106"/>
      <c r="AU134" s="106"/>
      <c r="AV134" s="106"/>
      <c r="AW134" s="106"/>
      <c r="AX134" s="106"/>
    </row>
    <row r="135" spans="1:50" ht="6.75" customHeight="1">
      <c r="A135" s="107"/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  <c r="AA135" s="109"/>
      <c r="AB135" s="107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</row>
    <row r="136" spans="1:50" ht="6.75" customHeight="1">
      <c r="A136" s="107"/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07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  <c r="AV136" s="106"/>
      <c r="AW136" s="106"/>
      <c r="AX136" s="106"/>
    </row>
    <row r="137" spans="1:50" ht="15.75">
      <c r="A137" s="107"/>
      <c r="B137" s="128" t="s">
        <v>47</v>
      </c>
      <c r="C137" s="127"/>
      <c r="D137" s="127"/>
      <c r="E137" s="127"/>
      <c r="F137" s="12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6"/>
      <c r="AS137" s="106"/>
      <c r="AT137" s="106"/>
      <c r="AU137" s="106"/>
      <c r="AV137" s="106"/>
      <c r="AW137" s="106"/>
      <c r="AX137" s="106"/>
    </row>
    <row r="138" spans="1:50" ht="6.75" customHeight="1">
      <c r="A138" s="107"/>
      <c r="B138" s="128"/>
      <c r="C138" s="127"/>
      <c r="D138" s="127"/>
      <c r="E138" s="127"/>
      <c r="F138" s="12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6"/>
      <c r="AD138" s="106"/>
      <c r="AE138" s="106"/>
      <c r="AF138" s="106"/>
      <c r="AG138" s="106"/>
      <c r="AH138" s="106"/>
      <c r="AI138" s="106"/>
      <c r="AJ138" s="106"/>
      <c r="AK138" s="106"/>
      <c r="AL138" s="106"/>
      <c r="AM138" s="106"/>
      <c r="AN138" s="106"/>
      <c r="AO138" s="106"/>
      <c r="AP138" s="106"/>
      <c r="AQ138" s="106"/>
      <c r="AR138" s="106"/>
      <c r="AS138" s="106"/>
      <c r="AT138" s="106"/>
      <c r="AU138" s="106"/>
      <c r="AV138" s="106"/>
      <c r="AW138" s="106"/>
      <c r="AX138" s="106"/>
    </row>
    <row r="139" spans="1:50" ht="15">
      <c r="A139" s="123"/>
      <c r="B139" s="122"/>
      <c r="C139" s="126" t="s">
        <v>173</v>
      </c>
      <c r="D139" s="122"/>
      <c r="E139" s="122"/>
      <c r="F139" s="122"/>
      <c r="G139" s="122"/>
      <c r="H139" s="122"/>
      <c r="I139" s="123"/>
      <c r="J139" s="123"/>
      <c r="K139" s="123"/>
      <c r="L139" s="123"/>
      <c r="M139" s="112"/>
      <c r="N139" s="107"/>
      <c r="O139" s="107"/>
      <c r="P139" s="112"/>
      <c r="Q139" s="107"/>
      <c r="R139" s="107"/>
      <c r="S139" s="107"/>
      <c r="T139" s="107"/>
      <c r="U139" s="107"/>
      <c r="V139" s="110" t="s">
        <v>44</v>
      </c>
      <c r="W139" s="187"/>
      <c r="X139" s="302" t="s">
        <v>45</v>
      </c>
      <c r="Y139" s="303"/>
      <c r="Z139" s="187"/>
      <c r="AA139" s="107"/>
      <c r="AB139" s="107"/>
      <c r="AC139" s="106"/>
      <c r="AD139" s="106"/>
      <c r="AE139" s="106"/>
      <c r="AF139" s="106"/>
      <c r="AG139" s="106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6"/>
      <c r="AV139" s="106"/>
      <c r="AW139" s="106"/>
      <c r="AX139" s="106"/>
    </row>
    <row r="140" spans="1:50" ht="6.75" customHeight="1">
      <c r="A140" s="123"/>
      <c r="B140" s="122"/>
      <c r="C140" s="126"/>
      <c r="D140" s="122"/>
      <c r="E140" s="122"/>
      <c r="F140" s="122"/>
      <c r="G140" s="122"/>
      <c r="H140" s="122"/>
      <c r="I140" s="123"/>
      <c r="J140" s="123"/>
      <c r="K140" s="123"/>
      <c r="L140" s="123"/>
      <c r="M140" s="112"/>
      <c r="N140" s="107"/>
      <c r="O140" s="107"/>
      <c r="P140" s="112"/>
      <c r="Q140" s="107"/>
      <c r="R140" s="107"/>
      <c r="S140" s="107"/>
      <c r="T140" s="107"/>
      <c r="U140" s="107"/>
      <c r="V140" s="110"/>
      <c r="W140" s="112"/>
      <c r="X140" s="110"/>
      <c r="Y140" s="107"/>
      <c r="Z140" s="112"/>
      <c r="AA140" s="107"/>
      <c r="AB140" s="107"/>
      <c r="AC140" s="106"/>
      <c r="AD140" s="106"/>
      <c r="AE140" s="106"/>
      <c r="AF140" s="106"/>
      <c r="AG140" s="106"/>
      <c r="AH140" s="106"/>
      <c r="AI140" s="106"/>
      <c r="AJ140" s="106"/>
      <c r="AK140" s="106"/>
      <c r="AL140" s="106"/>
      <c r="AM140" s="106"/>
      <c r="AN140" s="106"/>
      <c r="AO140" s="106"/>
      <c r="AP140" s="106"/>
      <c r="AQ140" s="106"/>
      <c r="AR140" s="106"/>
      <c r="AS140" s="106"/>
      <c r="AT140" s="106"/>
      <c r="AU140" s="106"/>
      <c r="AV140" s="106"/>
      <c r="AW140" s="106"/>
      <c r="AX140" s="106"/>
    </row>
    <row r="141" spans="1:50" ht="14.25">
      <c r="A141" s="123"/>
      <c r="B141" s="122"/>
      <c r="C141" s="316" t="s">
        <v>238</v>
      </c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8"/>
      <c r="S141" s="187"/>
      <c r="T141" s="107"/>
      <c r="U141" s="107"/>
      <c r="V141" s="125" t="s">
        <v>147</v>
      </c>
      <c r="W141" s="320"/>
      <c r="X141" s="321"/>
      <c r="Y141" s="107"/>
      <c r="Z141" s="124" t="s">
        <v>58</v>
      </c>
      <c r="AA141" s="107"/>
      <c r="AB141" s="107"/>
      <c r="AC141" s="106"/>
      <c r="AD141" s="106"/>
      <c r="AE141" s="106"/>
      <c r="AF141" s="106"/>
      <c r="AG141" s="106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  <c r="AV141" s="106"/>
      <c r="AW141" s="106"/>
      <c r="AX141" s="106"/>
    </row>
    <row r="142" spans="1:50" ht="6.75" customHeight="1">
      <c r="A142" s="123"/>
      <c r="B142" s="122"/>
      <c r="C142" s="122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10"/>
      <c r="W142" s="112"/>
      <c r="X142" s="107"/>
      <c r="Y142" s="107"/>
      <c r="Z142" s="107"/>
      <c r="AA142" s="107"/>
      <c r="AB142" s="107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</row>
    <row r="143" spans="1:50" ht="14.25">
      <c r="A143" s="123"/>
      <c r="B143" s="122"/>
      <c r="C143" s="316" t="s">
        <v>57</v>
      </c>
      <c r="D143" s="317"/>
      <c r="E143" s="322"/>
      <c r="F143" s="187"/>
      <c r="G143" s="107"/>
      <c r="H143" s="107"/>
      <c r="I143" s="324" t="s">
        <v>59</v>
      </c>
      <c r="J143" s="317"/>
      <c r="K143" s="317"/>
      <c r="L143" s="322"/>
      <c r="M143" s="187"/>
      <c r="N143" s="107"/>
      <c r="O143" s="107"/>
      <c r="P143" s="324" t="s">
        <v>60</v>
      </c>
      <c r="Q143" s="317"/>
      <c r="R143" s="317"/>
      <c r="S143" s="317"/>
      <c r="T143" s="317"/>
      <c r="U143" s="112"/>
      <c r="V143" s="110" t="s">
        <v>44</v>
      </c>
      <c r="W143" s="187"/>
      <c r="X143" s="302" t="s">
        <v>45</v>
      </c>
      <c r="Y143" s="303"/>
      <c r="Z143" s="187"/>
      <c r="AA143" s="107"/>
      <c r="AB143" s="107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  <c r="AM143" s="106"/>
      <c r="AN143" s="106"/>
      <c r="AO143" s="106"/>
      <c r="AP143" s="106"/>
      <c r="AQ143" s="106"/>
      <c r="AR143" s="106"/>
      <c r="AS143" s="106"/>
      <c r="AT143" s="106"/>
      <c r="AU143" s="106"/>
      <c r="AV143" s="106"/>
      <c r="AW143" s="106"/>
      <c r="AX143" s="106"/>
    </row>
    <row r="144" spans="1:50" ht="6.75" customHeight="1">
      <c r="A144" s="123"/>
      <c r="B144" s="122"/>
      <c r="C144" s="122"/>
      <c r="D144" s="107"/>
      <c r="E144" s="107"/>
      <c r="F144" s="112"/>
      <c r="G144" s="107"/>
      <c r="H144" s="107"/>
      <c r="I144" s="118"/>
      <c r="J144" s="107"/>
      <c r="K144" s="107"/>
      <c r="L144" s="107"/>
      <c r="M144" s="112"/>
      <c r="N144" s="107"/>
      <c r="O144" s="107"/>
      <c r="P144" s="118"/>
      <c r="Q144" s="107"/>
      <c r="R144" s="107"/>
      <c r="S144" s="107"/>
      <c r="T144" s="107"/>
      <c r="U144" s="112"/>
      <c r="V144" s="110"/>
      <c r="W144" s="112"/>
      <c r="X144" s="107"/>
      <c r="Y144" s="107"/>
      <c r="Z144" s="107"/>
      <c r="AA144" s="107"/>
      <c r="AB144" s="107"/>
      <c r="AC144" s="106"/>
      <c r="AD144" s="106"/>
      <c r="AE144" s="106"/>
      <c r="AF144" s="106"/>
      <c r="AG144" s="106"/>
      <c r="AH144" s="106"/>
      <c r="AI144" s="106"/>
      <c r="AJ144" s="106"/>
      <c r="AK144" s="106"/>
      <c r="AL144" s="106"/>
      <c r="AM144" s="106"/>
      <c r="AN144" s="106"/>
      <c r="AO144" s="106"/>
      <c r="AP144" s="106"/>
      <c r="AQ144" s="106"/>
      <c r="AR144" s="106"/>
      <c r="AS144" s="106"/>
      <c r="AT144" s="106"/>
      <c r="AU144" s="106"/>
      <c r="AV144" s="106"/>
      <c r="AW144" s="106"/>
      <c r="AX144" s="106"/>
    </row>
    <row r="145" spans="1:57" ht="14.25">
      <c r="A145" s="123"/>
      <c r="B145" s="122"/>
      <c r="C145" s="325" t="s">
        <v>149</v>
      </c>
      <c r="D145" s="325"/>
      <c r="E145" s="325"/>
      <c r="F145" s="325"/>
      <c r="G145" s="325"/>
      <c r="H145" s="325"/>
      <c r="I145" s="325"/>
      <c r="J145" s="325"/>
      <c r="K145" s="325"/>
      <c r="L145" s="325"/>
      <c r="M145" s="325"/>
      <c r="N145" s="325"/>
      <c r="O145" s="325"/>
      <c r="P145" s="325"/>
      <c r="Q145" s="325"/>
      <c r="R145" s="325"/>
      <c r="S145" s="325"/>
      <c r="T145" s="325"/>
      <c r="U145" s="112"/>
      <c r="V145" s="110" t="s">
        <v>44</v>
      </c>
      <c r="W145" s="187"/>
      <c r="X145" s="302" t="s">
        <v>45</v>
      </c>
      <c r="Y145" s="303"/>
      <c r="Z145" s="187"/>
      <c r="AA145" s="107"/>
      <c r="AB145" s="107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  <c r="AV145" s="106"/>
      <c r="AW145" s="106"/>
      <c r="AX145" s="106"/>
    </row>
    <row r="146" spans="1:57" ht="6.75" customHeight="1">
      <c r="A146" s="107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  <c r="AA146" s="107"/>
      <c r="AB146" s="107"/>
      <c r="AC146" s="106"/>
      <c r="AD146" s="106"/>
      <c r="AE146" s="106"/>
      <c r="AF146" s="106"/>
      <c r="AG146" s="106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6"/>
      <c r="AT146" s="106"/>
      <c r="AU146" s="106"/>
      <c r="AV146" s="106"/>
      <c r="AW146" s="106"/>
      <c r="AX146" s="106"/>
    </row>
    <row r="147" spans="1:57" s="107" customFormat="1" ht="6.75" customHeight="1"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C147" s="106"/>
      <c r="AD147" s="106"/>
      <c r="AE147" s="106"/>
      <c r="AF147" s="119" t="s">
        <v>130</v>
      </c>
      <c r="AG147" s="106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6"/>
      <c r="AT147" s="106"/>
      <c r="AU147" s="106"/>
      <c r="AV147" s="106"/>
      <c r="AW147" s="106"/>
      <c r="AX147" s="106"/>
      <c r="AY147" s="106"/>
      <c r="AZ147" s="106"/>
      <c r="BA147" s="106"/>
      <c r="BB147" s="106"/>
      <c r="BC147" s="106"/>
      <c r="BD147" s="106"/>
      <c r="BE147" s="106"/>
    </row>
    <row r="148" spans="1:57" s="107" customFormat="1" ht="15">
      <c r="B148" s="107" t="s">
        <v>49</v>
      </c>
      <c r="U148" s="308" t="s">
        <v>146</v>
      </c>
      <c r="V148" s="308"/>
      <c r="W148" s="308"/>
      <c r="AC148" s="106"/>
      <c r="AD148" s="106"/>
      <c r="AE148" s="106"/>
      <c r="AF148" s="119" t="s">
        <v>131</v>
      </c>
      <c r="AG148" s="106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6"/>
      <c r="AT148" s="106"/>
      <c r="AU148" s="106"/>
      <c r="AV148" s="106"/>
      <c r="AW148" s="106"/>
      <c r="AX148" s="106"/>
      <c r="AY148" s="106"/>
      <c r="AZ148" s="106"/>
      <c r="BA148" s="106"/>
      <c r="BB148" s="106"/>
      <c r="BC148" s="106"/>
      <c r="BD148" s="106"/>
      <c r="BE148" s="106"/>
    </row>
    <row r="149" spans="1:57" s="107" customFormat="1" ht="6.75" customHeight="1">
      <c r="U149" s="309"/>
      <c r="V149" s="309"/>
      <c r="W149" s="309"/>
      <c r="AC149" s="106"/>
      <c r="AD149" s="106"/>
      <c r="AE149" s="106"/>
      <c r="AF149" s="119" t="s">
        <v>132</v>
      </c>
      <c r="AG149" s="106"/>
      <c r="AH149" s="106"/>
      <c r="AI149" s="106"/>
      <c r="AJ149" s="106"/>
      <c r="AK149" s="106"/>
      <c r="AL149" s="106"/>
      <c r="AM149" s="106"/>
      <c r="AN149" s="106"/>
      <c r="AO149" s="106"/>
      <c r="AP149" s="106"/>
      <c r="AQ149" s="106"/>
      <c r="AR149" s="106"/>
      <c r="AS149" s="106"/>
      <c r="AT149" s="106"/>
      <c r="AU149" s="106"/>
      <c r="AV149" s="106"/>
      <c r="AW149" s="106"/>
      <c r="AX149" s="106"/>
      <c r="AY149" s="106"/>
      <c r="AZ149" s="106"/>
      <c r="BA149" s="106"/>
      <c r="BB149" s="106"/>
      <c r="BC149" s="106"/>
      <c r="BD149" s="106"/>
      <c r="BE149" s="106"/>
    </row>
    <row r="150" spans="1:57" s="107" customFormat="1" ht="14.25" customHeight="1">
      <c r="C150" s="107" t="s">
        <v>168</v>
      </c>
      <c r="P150" s="121"/>
      <c r="Q150" s="112"/>
      <c r="R150" s="120" t="s">
        <v>44</v>
      </c>
      <c r="S150" s="187"/>
      <c r="T150" s="110" t="s">
        <v>103</v>
      </c>
      <c r="U150" s="310" t="s">
        <v>209</v>
      </c>
      <c r="V150" s="311"/>
      <c r="W150" s="312"/>
      <c r="X150" s="110"/>
      <c r="AC150" s="106"/>
      <c r="AD150" s="106"/>
      <c r="AE150" s="115" t="s">
        <v>209</v>
      </c>
      <c r="AF150" s="119" t="s">
        <v>127</v>
      </c>
      <c r="AG150" s="106"/>
      <c r="AH150" s="106"/>
      <c r="AI150" s="106"/>
      <c r="AJ150" s="106"/>
      <c r="AK150" s="106"/>
      <c r="AL150" s="106"/>
      <c r="AM150" s="106"/>
      <c r="AN150" s="106"/>
      <c r="AO150" s="106"/>
      <c r="AP150" s="106"/>
      <c r="AQ150" s="106"/>
      <c r="AR150" s="106"/>
      <c r="AS150" s="106"/>
      <c r="AT150" s="106"/>
      <c r="AU150" s="106"/>
      <c r="AV150" s="106"/>
      <c r="AW150" s="106"/>
      <c r="AX150" s="106"/>
      <c r="AY150" s="106"/>
      <c r="AZ150" s="106"/>
      <c r="BA150" s="106"/>
      <c r="BB150" s="106"/>
      <c r="BC150" s="106"/>
      <c r="BD150" s="106"/>
      <c r="BE150" s="106"/>
    </row>
    <row r="151" spans="1:57" s="107" customFormat="1" ht="6.75" customHeight="1"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C151" s="106"/>
      <c r="AD151" s="106"/>
      <c r="AE151" s="115" t="s">
        <v>208</v>
      </c>
      <c r="AF151" s="119" t="s">
        <v>126</v>
      </c>
      <c r="AG151" s="106"/>
      <c r="AH151" s="106"/>
      <c r="AI151" s="106"/>
      <c r="AJ151" s="106"/>
      <c r="AK151" s="106"/>
      <c r="AL151" s="106"/>
      <c r="AM151" s="106"/>
      <c r="AN151" s="106"/>
      <c r="AO151" s="106"/>
      <c r="AP151" s="106"/>
      <c r="AQ151" s="106"/>
      <c r="AR151" s="106"/>
      <c r="AS151" s="106"/>
      <c r="AT151" s="106"/>
      <c r="AU151" s="106"/>
      <c r="AV151" s="106"/>
      <c r="AW151" s="106"/>
      <c r="AX151" s="106"/>
      <c r="AY151" s="106"/>
      <c r="AZ151" s="106"/>
      <c r="BA151" s="106"/>
      <c r="BB151" s="106"/>
      <c r="BC151" s="106"/>
      <c r="BD151" s="106"/>
      <c r="BE151" s="106"/>
    </row>
    <row r="152" spans="1:57" ht="6.75" customHeight="1">
      <c r="A152" s="107"/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  <c r="AB152" s="107"/>
      <c r="AC152" s="106"/>
      <c r="AD152" s="106"/>
      <c r="AE152" s="115" t="s">
        <v>207</v>
      </c>
      <c r="AF152" s="106"/>
      <c r="AG152" s="106"/>
      <c r="AH152" s="106"/>
      <c r="AI152" s="106"/>
      <c r="AJ152" s="106"/>
      <c r="AK152" s="106"/>
      <c r="AL152" s="106"/>
      <c r="AM152" s="106"/>
      <c r="AN152" s="106"/>
      <c r="AO152" s="106"/>
      <c r="AP152" s="106"/>
      <c r="AQ152" s="106"/>
      <c r="AR152" s="106"/>
      <c r="AS152" s="106"/>
      <c r="AT152" s="106"/>
      <c r="AU152" s="106"/>
      <c r="AV152" s="106"/>
      <c r="AW152" s="106"/>
      <c r="AX152" s="106"/>
    </row>
    <row r="153" spans="1:57" ht="15">
      <c r="A153" s="107"/>
      <c r="B153" s="117" t="s">
        <v>259</v>
      </c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10" t="s">
        <v>44</v>
      </c>
      <c r="W153" s="188"/>
      <c r="X153" s="302" t="s">
        <v>45</v>
      </c>
      <c r="Y153" s="303"/>
      <c r="Z153" s="188"/>
      <c r="AB153" s="107"/>
      <c r="AC153" s="106"/>
      <c r="AD153" s="106"/>
      <c r="AE153" s="115" t="s">
        <v>206</v>
      </c>
      <c r="AF153" s="106"/>
      <c r="AG153" s="106"/>
      <c r="AH153" s="106"/>
      <c r="AI153" s="106"/>
      <c r="AJ153" s="106"/>
      <c r="AK153" s="106"/>
      <c r="AL153" s="106"/>
      <c r="AM153" s="106"/>
      <c r="AN153" s="106"/>
      <c r="AO153" s="106"/>
      <c r="AP153" s="106"/>
      <c r="AQ153" s="106"/>
      <c r="AR153" s="106"/>
      <c r="AS153" s="106"/>
      <c r="AT153" s="106"/>
      <c r="AU153" s="106"/>
      <c r="AV153" s="106"/>
      <c r="AW153" s="106"/>
      <c r="AX153" s="106"/>
    </row>
    <row r="154" spans="1:57" ht="6.75" customHeight="1">
      <c r="A154" s="107"/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B154" s="107"/>
      <c r="AC154" s="106"/>
      <c r="AD154" s="106"/>
      <c r="AE154" s="115" t="s">
        <v>205</v>
      </c>
      <c r="AF154" s="106"/>
      <c r="AG154" s="106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  <c r="AV154" s="106"/>
      <c r="AW154" s="106"/>
      <c r="AX154" s="106"/>
    </row>
    <row r="155" spans="1:57" ht="14.25" customHeight="1">
      <c r="A155" s="107"/>
      <c r="B155" s="107"/>
      <c r="C155" s="107" t="s">
        <v>9</v>
      </c>
      <c r="D155" s="107"/>
      <c r="E155" s="107"/>
      <c r="F155" s="107"/>
      <c r="G155" s="107"/>
      <c r="H155" s="107"/>
      <c r="I155" s="292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  <c r="X155" s="295"/>
      <c r="Y155" s="295"/>
      <c r="Z155" s="296"/>
      <c r="AB155" s="107"/>
      <c r="AC155" s="106"/>
      <c r="AD155" s="106"/>
      <c r="AE155" s="115" t="s">
        <v>204</v>
      </c>
      <c r="AF155" s="106"/>
      <c r="AG155" s="106"/>
      <c r="AH155" s="106"/>
      <c r="AI155" s="106"/>
      <c r="AJ155" s="106"/>
      <c r="AK155" s="106"/>
      <c r="AL155" s="106"/>
      <c r="AM155" s="106"/>
      <c r="AN155" s="106"/>
      <c r="AO155" s="106"/>
      <c r="AP155" s="106"/>
      <c r="AQ155" s="106"/>
      <c r="AR155" s="106"/>
      <c r="AS155" s="106"/>
      <c r="AT155" s="106"/>
      <c r="AU155" s="106"/>
      <c r="AV155" s="106"/>
      <c r="AW155" s="106"/>
      <c r="AX155" s="106"/>
    </row>
    <row r="156" spans="1:57" ht="6.75" customHeight="1">
      <c r="A156" s="107"/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B156" s="107"/>
      <c r="AC156" s="106"/>
      <c r="AD156" s="106"/>
      <c r="AE156" s="115" t="s">
        <v>126</v>
      </c>
      <c r="AF156" s="106"/>
      <c r="AG156" s="106"/>
      <c r="AH156" s="106"/>
      <c r="AI156" s="106"/>
      <c r="AJ156" s="106"/>
      <c r="AK156" s="106"/>
      <c r="AL156" s="106"/>
      <c r="AM156" s="106"/>
      <c r="AN156" s="106"/>
      <c r="AO156" s="106"/>
      <c r="AP156" s="106"/>
      <c r="AQ156" s="106"/>
      <c r="AR156" s="106"/>
      <c r="AS156" s="106"/>
      <c r="AT156" s="106"/>
      <c r="AU156" s="106"/>
      <c r="AV156" s="106"/>
      <c r="AW156" s="106"/>
      <c r="AX156" s="106"/>
    </row>
    <row r="157" spans="1:57" ht="14.25" customHeight="1">
      <c r="A157" s="107"/>
      <c r="B157" s="107"/>
      <c r="C157" s="107" t="s">
        <v>13</v>
      </c>
      <c r="D157" s="107"/>
      <c r="E157" s="107"/>
      <c r="F157" s="107"/>
      <c r="G157" s="107"/>
      <c r="H157" s="107"/>
      <c r="I157" s="292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  <c r="X157" s="295"/>
      <c r="Y157" s="295"/>
      <c r="Z157" s="296"/>
      <c r="AB157" s="107"/>
      <c r="AC157" s="106"/>
      <c r="AD157" s="106"/>
      <c r="AE157" s="115"/>
      <c r="AF157" s="106"/>
      <c r="AG157" s="106"/>
      <c r="AH157" s="106"/>
      <c r="AI157" s="106"/>
      <c r="AJ157" s="106"/>
      <c r="AK157" s="106"/>
      <c r="AL157" s="106"/>
      <c r="AM157" s="323"/>
      <c r="AN157" s="323"/>
      <c r="AO157" s="323"/>
      <c r="AP157" s="323"/>
      <c r="AQ157" s="106"/>
      <c r="AR157" s="106"/>
      <c r="AS157" s="106"/>
      <c r="AT157" s="106"/>
      <c r="AU157" s="106"/>
      <c r="AV157" s="106"/>
      <c r="AW157" s="106"/>
      <c r="AX157" s="106"/>
      <c r="AY157" s="313"/>
      <c r="AZ157" s="314"/>
      <c r="BA157" s="314"/>
      <c r="BB157" s="314"/>
      <c r="BC157" s="314"/>
      <c r="BD157" s="315"/>
    </row>
    <row r="158" spans="1:57" ht="6.75" customHeight="1">
      <c r="A158" s="107"/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  <c r="AB158" s="107"/>
      <c r="AC158" s="106"/>
      <c r="AD158" s="106"/>
      <c r="AE158" s="115"/>
      <c r="AF158" s="106"/>
      <c r="AG158" s="106"/>
      <c r="AH158" s="106"/>
      <c r="AI158" s="106"/>
      <c r="AJ158" s="106"/>
      <c r="AK158" s="106"/>
      <c r="AL158" s="106"/>
      <c r="AM158" s="106"/>
      <c r="AN158" s="106"/>
      <c r="AO158" s="106"/>
      <c r="AP158" s="106"/>
      <c r="AQ158" s="106"/>
      <c r="AR158" s="106"/>
      <c r="AS158" s="106"/>
      <c r="AT158" s="106"/>
      <c r="AU158" s="106"/>
      <c r="AV158" s="106"/>
      <c r="AW158" s="106"/>
      <c r="AX158" s="106"/>
      <c r="AY158" s="106"/>
      <c r="AZ158" s="106"/>
      <c r="BA158" s="106"/>
      <c r="BB158" s="106"/>
      <c r="BC158" s="106"/>
      <c r="BD158" s="106"/>
    </row>
    <row r="159" spans="1:57" ht="14.25" customHeight="1">
      <c r="A159" s="107"/>
      <c r="B159" s="107"/>
      <c r="C159" s="107" t="s">
        <v>175</v>
      </c>
      <c r="D159" s="107"/>
      <c r="E159" s="107"/>
      <c r="F159" s="107"/>
      <c r="G159" s="107"/>
      <c r="H159" s="107"/>
      <c r="I159" s="292"/>
      <c r="J159" s="295"/>
      <c r="K159" s="295"/>
      <c r="L159" s="296"/>
      <c r="M159" s="107"/>
      <c r="N159" s="107"/>
      <c r="O159" s="107" t="s">
        <v>176</v>
      </c>
      <c r="P159" s="107"/>
      <c r="Q159" s="107"/>
      <c r="R159" s="107"/>
      <c r="S159" s="107"/>
      <c r="T159" s="107"/>
      <c r="U159" s="297"/>
      <c r="V159" s="298"/>
      <c r="W159" s="298"/>
      <c r="X159" s="298"/>
      <c r="Y159" s="298"/>
      <c r="Z159" s="299"/>
      <c r="AB159" s="107"/>
      <c r="AC159" s="106"/>
      <c r="AD159" s="106"/>
      <c r="AE159" s="115"/>
      <c r="AF159" s="106"/>
      <c r="AG159" s="106"/>
      <c r="AH159" s="106"/>
      <c r="AI159" s="106"/>
      <c r="AJ159" s="106"/>
      <c r="AK159" s="106"/>
      <c r="AL159" s="106"/>
      <c r="AM159" s="106"/>
      <c r="AN159" s="106"/>
      <c r="AO159" s="106"/>
      <c r="AP159" s="106"/>
      <c r="AQ159" s="106"/>
      <c r="AR159" s="106"/>
      <c r="AS159" s="106"/>
      <c r="AT159" s="106"/>
      <c r="AU159" s="106"/>
      <c r="AV159" s="106"/>
      <c r="AW159" s="106"/>
      <c r="AX159" s="106"/>
      <c r="AY159" s="106"/>
      <c r="AZ159" s="106"/>
      <c r="BA159" s="106"/>
      <c r="BB159" s="106"/>
      <c r="BC159" s="106"/>
      <c r="BD159" s="106"/>
    </row>
    <row r="160" spans="1:57" ht="6.75" customHeight="1">
      <c r="A160" s="107"/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B160" s="107"/>
      <c r="AC160" s="106"/>
      <c r="AD160" s="106"/>
      <c r="AE160" s="115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6"/>
      <c r="AT160" s="106"/>
      <c r="AU160" s="106"/>
      <c r="AV160" s="106"/>
      <c r="AW160" s="106"/>
      <c r="AX160" s="106"/>
      <c r="AY160" s="106"/>
      <c r="AZ160" s="106"/>
      <c r="BA160" s="106"/>
      <c r="BB160" s="106"/>
      <c r="BC160" s="106"/>
      <c r="BD160" s="106"/>
    </row>
    <row r="161" spans="1:56" ht="14.25" customHeight="1">
      <c r="A161" s="107"/>
      <c r="B161" s="107"/>
      <c r="C161" s="107" t="s">
        <v>177</v>
      </c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10" t="s">
        <v>44</v>
      </c>
      <c r="W161" s="187"/>
      <c r="X161" s="302" t="s">
        <v>45</v>
      </c>
      <c r="Y161" s="303"/>
      <c r="Z161" s="187"/>
      <c r="AB161" s="107"/>
      <c r="AC161" s="106"/>
      <c r="AD161" s="106"/>
      <c r="AE161" s="115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6"/>
      <c r="AT161" s="106"/>
      <c r="AU161" s="106"/>
      <c r="AV161" s="106"/>
      <c r="AW161" s="106"/>
      <c r="AX161" s="106"/>
      <c r="AY161" s="106"/>
      <c r="AZ161" s="106"/>
      <c r="BA161" s="106"/>
      <c r="BB161" s="106"/>
      <c r="BC161" s="106"/>
      <c r="BD161" s="106"/>
    </row>
    <row r="162" spans="1:56" ht="6.75" customHeight="1">
      <c r="A162" s="107"/>
      <c r="B162" s="109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  <c r="AA162" s="107"/>
      <c r="AB162" s="107"/>
      <c r="AC162" s="106"/>
      <c r="AD162" s="106"/>
      <c r="AE162" s="115"/>
      <c r="AF162" s="106"/>
      <c r="AG162" s="106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6"/>
      <c r="AT162" s="106"/>
      <c r="AU162" s="106"/>
      <c r="AV162" s="106"/>
      <c r="AW162" s="106"/>
      <c r="AX162" s="106"/>
      <c r="AY162" s="106"/>
      <c r="AZ162" s="106"/>
      <c r="BA162" s="106"/>
      <c r="BB162" s="106"/>
      <c r="BC162" s="106"/>
      <c r="BD162" s="106"/>
    </row>
    <row r="163" spans="1:56" ht="6.75" customHeight="1">
      <c r="A163" s="107"/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B163" s="107"/>
      <c r="AC163" s="106"/>
      <c r="AD163" s="106"/>
      <c r="AE163" s="115"/>
      <c r="AF163" s="106"/>
      <c r="AG163" s="106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6"/>
      <c r="AT163" s="106"/>
      <c r="AU163" s="106"/>
      <c r="AV163" s="106"/>
      <c r="AW163" s="106"/>
      <c r="AX163" s="106"/>
      <c r="AY163" s="106"/>
      <c r="AZ163" s="106"/>
      <c r="BA163" s="106"/>
      <c r="BB163" s="106"/>
      <c r="BC163" s="106"/>
      <c r="BD163" s="106"/>
    </row>
    <row r="164" spans="1:56" ht="15" customHeight="1">
      <c r="A164" s="107"/>
      <c r="B164" s="117" t="s">
        <v>203</v>
      </c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B164" s="107"/>
      <c r="AC164" s="106"/>
      <c r="AD164" s="106"/>
      <c r="AE164" s="115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  <c r="AV164" s="106"/>
      <c r="AW164" s="106"/>
      <c r="AX164" s="106"/>
      <c r="AY164" s="106"/>
      <c r="AZ164" s="106"/>
      <c r="BA164" s="106"/>
      <c r="BB164" s="106"/>
      <c r="BC164" s="106"/>
      <c r="BD164" s="106"/>
    </row>
    <row r="165" spans="1:56" ht="6.75" customHeight="1">
      <c r="A165" s="107"/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  <c r="AB165" s="107"/>
      <c r="AC165" s="106"/>
      <c r="AD165" s="106"/>
      <c r="AE165" s="115"/>
      <c r="AF165" s="106"/>
      <c r="AG165" s="106"/>
      <c r="AH165" s="106"/>
      <c r="AI165" s="106"/>
      <c r="AJ165" s="106"/>
      <c r="AK165" s="106"/>
      <c r="AL165" s="106"/>
      <c r="AM165" s="106"/>
      <c r="AN165" s="106"/>
      <c r="AO165" s="106"/>
      <c r="AP165" s="106"/>
      <c r="AQ165" s="106"/>
      <c r="AR165" s="106"/>
      <c r="AS165" s="106"/>
      <c r="AT165" s="106"/>
      <c r="AU165" s="106"/>
      <c r="AV165" s="106"/>
      <c r="AW165" s="106"/>
      <c r="AX165" s="106"/>
      <c r="AY165" s="106"/>
      <c r="AZ165" s="106"/>
      <c r="BA165" s="106"/>
      <c r="BB165" s="106"/>
      <c r="BC165" s="106"/>
      <c r="BD165" s="106"/>
    </row>
    <row r="166" spans="1:56" ht="14.25" customHeight="1">
      <c r="A166" s="107"/>
      <c r="B166" s="107"/>
      <c r="C166" s="116" t="s">
        <v>162</v>
      </c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10" t="s">
        <v>44</v>
      </c>
      <c r="W166" s="188"/>
      <c r="X166" s="302" t="s">
        <v>45</v>
      </c>
      <c r="Y166" s="303"/>
      <c r="Z166" s="188"/>
      <c r="AB166" s="107"/>
      <c r="AC166" s="106"/>
      <c r="AD166" s="106"/>
      <c r="AE166" s="115"/>
      <c r="AF166" s="106"/>
      <c r="AG166" s="106"/>
      <c r="AH166" s="106"/>
      <c r="AI166" s="106"/>
      <c r="AJ166" s="106"/>
      <c r="AK166" s="106"/>
      <c r="AL166" s="106"/>
      <c r="AM166" s="106"/>
      <c r="AN166" s="106"/>
      <c r="AO166" s="106"/>
      <c r="AP166" s="106"/>
      <c r="AQ166" s="106"/>
      <c r="AR166" s="106"/>
      <c r="AS166" s="106"/>
      <c r="AT166" s="106"/>
      <c r="AU166" s="106"/>
      <c r="AV166" s="106"/>
      <c r="AW166" s="106"/>
      <c r="AX166" s="106"/>
      <c r="AY166" s="106"/>
      <c r="AZ166" s="114"/>
      <c r="BA166" s="113"/>
      <c r="BB166" s="114"/>
      <c r="BC166" s="106"/>
      <c r="BD166" s="113"/>
    </row>
    <row r="167" spans="1:56" ht="13.5" customHeight="1">
      <c r="A167" s="107"/>
      <c r="B167" s="107"/>
      <c r="C167" s="107" t="s">
        <v>142</v>
      </c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  <c r="AB167" s="107"/>
      <c r="AC167" s="106"/>
      <c r="AD167" s="106"/>
      <c r="AE167" s="106"/>
      <c r="AF167" s="106"/>
      <c r="AG167" s="106"/>
      <c r="AH167" s="106"/>
      <c r="AI167" s="106"/>
      <c r="AJ167" s="106"/>
      <c r="AK167" s="106"/>
      <c r="AL167" s="106"/>
      <c r="AM167" s="106"/>
      <c r="AN167" s="106"/>
      <c r="AO167" s="106"/>
      <c r="AP167" s="106"/>
      <c r="AQ167" s="106"/>
      <c r="AR167" s="106"/>
      <c r="AS167" s="106"/>
      <c r="AT167" s="106"/>
      <c r="AU167" s="106"/>
      <c r="AV167" s="106"/>
      <c r="AW167" s="106"/>
      <c r="AX167" s="106"/>
      <c r="AY167" s="106"/>
      <c r="AZ167" s="106"/>
      <c r="BA167" s="106"/>
      <c r="BB167" s="106"/>
      <c r="BC167" s="106"/>
      <c r="BD167" s="106"/>
    </row>
    <row r="168" spans="1:56" ht="6.75" customHeight="1">
      <c r="A168" s="107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B168" s="107"/>
      <c r="AC168" s="106"/>
      <c r="AD168" s="106"/>
      <c r="AE168" s="106"/>
      <c r="AF168" s="106"/>
      <c r="AG168" s="106"/>
      <c r="AH168" s="106"/>
      <c r="AI168" s="106"/>
      <c r="AJ168" s="106"/>
      <c r="AK168" s="106"/>
      <c r="AL168" s="106"/>
      <c r="AM168" s="106"/>
      <c r="AN168" s="106"/>
      <c r="AO168" s="106"/>
      <c r="AP168" s="106"/>
      <c r="AQ168" s="106"/>
      <c r="AR168" s="106"/>
      <c r="AS168" s="106"/>
      <c r="AT168" s="106"/>
      <c r="AU168" s="106"/>
      <c r="AV168" s="106"/>
      <c r="AW168" s="106"/>
      <c r="AX168" s="106"/>
    </row>
    <row r="169" spans="1:56" ht="14.25" customHeight="1">
      <c r="A169" s="107"/>
      <c r="B169" s="107"/>
      <c r="C169" s="107" t="s">
        <v>10</v>
      </c>
      <c r="D169" s="107"/>
      <c r="E169" s="107"/>
      <c r="F169" s="292"/>
      <c r="G169" s="293"/>
      <c r="H169" s="294"/>
      <c r="I169" s="107"/>
      <c r="J169" s="107"/>
      <c r="K169" s="107" t="s">
        <v>11</v>
      </c>
      <c r="L169" s="107"/>
      <c r="M169" s="107"/>
      <c r="N169" s="292"/>
      <c r="O169" s="295"/>
      <c r="P169" s="295"/>
      <c r="Q169" s="295"/>
      <c r="R169" s="295"/>
      <c r="S169" s="296"/>
      <c r="T169" s="110" t="s">
        <v>12</v>
      </c>
      <c r="U169" s="297"/>
      <c r="V169" s="300"/>
      <c r="W169" s="300"/>
      <c r="X169" s="301"/>
      <c r="Y169" s="107"/>
      <c r="Z169" s="107"/>
      <c r="AB169" s="107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</row>
    <row r="170" spans="1:56" ht="6.75" customHeight="1">
      <c r="A170" s="107"/>
      <c r="B170" s="107"/>
      <c r="C170" s="107"/>
      <c r="D170" s="107"/>
      <c r="E170" s="107"/>
      <c r="F170" s="112"/>
      <c r="G170" s="112"/>
      <c r="H170" s="112"/>
      <c r="I170" s="107"/>
      <c r="J170" s="107"/>
      <c r="K170" s="107"/>
      <c r="L170" s="107"/>
      <c r="M170" s="107"/>
      <c r="N170" s="112"/>
      <c r="O170" s="112"/>
      <c r="P170" s="112"/>
      <c r="Q170" s="112"/>
      <c r="R170" s="112"/>
      <c r="S170" s="112"/>
      <c r="T170" s="107"/>
      <c r="U170" s="111"/>
      <c r="V170" s="111"/>
      <c r="W170" s="111"/>
      <c r="X170" s="111"/>
      <c r="Y170" s="107"/>
      <c r="Z170" s="107"/>
      <c r="AB170" s="107"/>
      <c r="AC170" s="106"/>
      <c r="AD170" s="106"/>
      <c r="AE170" s="106"/>
      <c r="AF170" s="106"/>
      <c r="AG170" s="106"/>
      <c r="AH170" s="106"/>
      <c r="AI170" s="106"/>
      <c r="AJ170" s="106"/>
      <c r="AK170" s="106"/>
      <c r="AL170" s="106"/>
      <c r="AM170" s="106"/>
      <c r="AN170" s="106"/>
      <c r="AO170" s="106"/>
      <c r="AP170" s="106"/>
      <c r="AQ170" s="106"/>
      <c r="AR170" s="106"/>
      <c r="AS170" s="106"/>
      <c r="AT170" s="106"/>
      <c r="AU170" s="106"/>
      <c r="AV170" s="106"/>
      <c r="AW170" s="106"/>
      <c r="AX170" s="106"/>
    </row>
    <row r="171" spans="1:56" ht="14.25" customHeight="1">
      <c r="A171" s="107"/>
      <c r="B171" s="107"/>
      <c r="C171" s="107" t="s">
        <v>10</v>
      </c>
      <c r="D171" s="107"/>
      <c r="E171" s="107"/>
      <c r="F171" s="292"/>
      <c r="G171" s="293"/>
      <c r="H171" s="294"/>
      <c r="I171" s="107"/>
      <c r="J171" s="107"/>
      <c r="K171" s="107" t="s">
        <v>11</v>
      </c>
      <c r="L171" s="107"/>
      <c r="M171" s="107"/>
      <c r="N171" s="292"/>
      <c r="O171" s="295"/>
      <c r="P171" s="295"/>
      <c r="Q171" s="295"/>
      <c r="R171" s="295"/>
      <c r="S171" s="296"/>
      <c r="T171" s="110" t="s">
        <v>12</v>
      </c>
      <c r="U171" s="297"/>
      <c r="V171" s="300"/>
      <c r="W171" s="300"/>
      <c r="X171" s="301"/>
      <c r="Y171" s="107"/>
      <c r="Z171" s="107"/>
      <c r="AB171" s="107"/>
      <c r="AC171" s="106"/>
      <c r="AD171" s="106"/>
      <c r="AE171" s="106"/>
      <c r="AF171" s="106"/>
      <c r="AG171" s="106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  <c r="AV171" s="106"/>
      <c r="AW171" s="106"/>
      <c r="AX171" s="106"/>
    </row>
    <row r="172" spans="1:56" ht="6.75" customHeight="1">
      <c r="A172" s="107"/>
      <c r="B172" s="107"/>
      <c r="C172" s="107"/>
      <c r="D172" s="107"/>
      <c r="E172" s="107"/>
      <c r="F172" s="112"/>
      <c r="G172" s="112"/>
      <c r="H172" s="112"/>
      <c r="I172" s="107"/>
      <c r="J172" s="107"/>
      <c r="K172" s="107"/>
      <c r="L172" s="107"/>
      <c r="M172" s="107"/>
      <c r="N172" s="112"/>
      <c r="O172" s="112"/>
      <c r="P172" s="112"/>
      <c r="Q172" s="112"/>
      <c r="R172" s="112"/>
      <c r="S172" s="112"/>
      <c r="T172" s="107"/>
      <c r="U172" s="111"/>
      <c r="V172" s="111"/>
      <c r="W172" s="111"/>
      <c r="X172" s="111"/>
      <c r="Y172" s="107"/>
      <c r="Z172" s="107"/>
      <c r="AB172" s="107"/>
      <c r="AC172" s="106"/>
      <c r="AD172" s="106"/>
      <c r="AE172" s="106"/>
      <c r="AF172" s="106"/>
      <c r="AG172" s="106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  <c r="AV172" s="106"/>
      <c r="AW172" s="106"/>
      <c r="AX172" s="106"/>
    </row>
    <row r="173" spans="1:56" ht="14.25" customHeight="1">
      <c r="A173" s="107"/>
      <c r="B173" s="107"/>
      <c r="C173" s="107" t="s">
        <v>10</v>
      </c>
      <c r="D173" s="107"/>
      <c r="E173" s="107"/>
      <c r="F173" s="292"/>
      <c r="G173" s="293"/>
      <c r="H173" s="294"/>
      <c r="I173" s="107"/>
      <c r="J173" s="107"/>
      <c r="K173" s="107" t="s">
        <v>11</v>
      </c>
      <c r="L173" s="107"/>
      <c r="M173" s="107"/>
      <c r="N173" s="292"/>
      <c r="O173" s="295"/>
      <c r="P173" s="295"/>
      <c r="Q173" s="295"/>
      <c r="R173" s="295"/>
      <c r="S173" s="296"/>
      <c r="T173" s="110" t="s">
        <v>12</v>
      </c>
      <c r="U173" s="297"/>
      <c r="V173" s="300"/>
      <c r="W173" s="300"/>
      <c r="X173" s="301"/>
      <c r="Y173" s="107"/>
      <c r="Z173" s="107"/>
      <c r="AB173" s="107"/>
      <c r="AC173" s="106"/>
      <c r="AD173" s="106"/>
      <c r="AE173" s="106"/>
      <c r="AF173" s="106"/>
      <c r="AG173" s="106"/>
      <c r="AH173" s="106"/>
      <c r="AI173" s="106"/>
      <c r="AJ173" s="106"/>
      <c r="AK173" s="106"/>
      <c r="AL173" s="106"/>
      <c r="AM173" s="106"/>
      <c r="AN173" s="106"/>
      <c r="AO173" s="106"/>
      <c r="AP173" s="106"/>
      <c r="AQ173" s="106"/>
      <c r="AR173" s="106"/>
      <c r="AS173" s="106"/>
      <c r="AT173" s="106"/>
      <c r="AU173" s="106"/>
      <c r="AV173" s="106"/>
      <c r="AW173" s="106"/>
      <c r="AX173" s="106"/>
    </row>
    <row r="174" spans="1:56" ht="6.75" customHeight="1">
      <c r="A174" s="107"/>
      <c r="B174" s="107"/>
      <c r="C174" s="107"/>
      <c r="D174" s="107"/>
      <c r="E174" s="107"/>
      <c r="F174" s="112"/>
      <c r="G174" s="112"/>
      <c r="H174" s="112"/>
      <c r="I174" s="107"/>
      <c r="J174" s="107"/>
      <c r="K174" s="107"/>
      <c r="L174" s="107"/>
      <c r="M174" s="107"/>
      <c r="N174" s="112"/>
      <c r="O174" s="112"/>
      <c r="P174" s="112"/>
      <c r="Q174" s="112"/>
      <c r="R174" s="112"/>
      <c r="S174" s="112"/>
      <c r="T174" s="107"/>
      <c r="U174" s="111"/>
      <c r="V174" s="111"/>
      <c r="W174" s="111"/>
      <c r="X174" s="111"/>
      <c r="Y174" s="107"/>
      <c r="Z174" s="107"/>
      <c r="AB174" s="107"/>
      <c r="AC174" s="106"/>
      <c r="AD174" s="106"/>
      <c r="AE174" s="106"/>
      <c r="AF174" s="106"/>
      <c r="AG174" s="106"/>
      <c r="AH174" s="106"/>
      <c r="AI174" s="106"/>
      <c r="AJ174" s="106"/>
      <c r="AK174" s="106"/>
      <c r="AL174" s="106"/>
      <c r="AM174" s="106"/>
      <c r="AN174" s="106"/>
      <c r="AO174" s="106"/>
      <c r="AP174" s="106"/>
      <c r="AQ174" s="106"/>
      <c r="AR174" s="106"/>
      <c r="AS174" s="106"/>
      <c r="AT174" s="106"/>
      <c r="AU174" s="106"/>
      <c r="AV174" s="106"/>
      <c r="AW174" s="106"/>
      <c r="AX174" s="106"/>
    </row>
    <row r="175" spans="1:56" ht="14.25" customHeight="1">
      <c r="A175" s="107"/>
      <c r="B175" s="107"/>
      <c r="C175" s="107"/>
      <c r="D175" s="107"/>
      <c r="E175" s="107"/>
      <c r="F175" s="304"/>
      <c r="G175" s="288"/>
      <c r="H175" s="288"/>
      <c r="I175" s="107"/>
      <c r="J175" s="107"/>
      <c r="K175" s="288" t="s">
        <v>51</v>
      </c>
      <c r="L175" s="288"/>
      <c r="M175" s="288"/>
      <c r="N175" s="288"/>
      <c r="O175" s="288"/>
      <c r="P175" s="288"/>
      <c r="Q175" s="288"/>
      <c r="R175" s="288"/>
      <c r="S175" s="288"/>
      <c r="T175" s="110"/>
      <c r="U175" s="305">
        <f>SUM(U169:X173)</f>
        <v>0</v>
      </c>
      <c r="V175" s="306"/>
      <c r="W175" s="306"/>
      <c r="X175" s="307"/>
      <c r="Y175" s="107"/>
      <c r="Z175" s="107"/>
      <c r="AB175" s="107"/>
      <c r="AC175" s="106"/>
      <c r="AD175" s="106"/>
      <c r="AE175" s="106"/>
      <c r="AF175" s="106"/>
      <c r="AG175" s="106"/>
      <c r="AH175" s="106"/>
      <c r="AI175" s="106"/>
      <c r="AJ175" s="106"/>
      <c r="AK175" s="106"/>
      <c r="AL175" s="106"/>
      <c r="AM175" s="106"/>
      <c r="AN175" s="106"/>
      <c r="AO175" s="106"/>
      <c r="AP175" s="106"/>
      <c r="AQ175" s="106"/>
      <c r="AR175" s="106"/>
      <c r="AS175" s="106"/>
      <c r="AT175" s="106"/>
      <c r="AU175" s="106"/>
      <c r="AV175" s="106"/>
      <c r="AW175" s="106"/>
      <c r="AX175" s="106"/>
    </row>
    <row r="176" spans="1:56" ht="6.75" customHeight="1">
      <c r="A176" s="107"/>
      <c r="B176" s="109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B176" s="107"/>
      <c r="AC176" s="106"/>
      <c r="AD176" s="106"/>
      <c r="AE176" s="106"/>
      <c r="AF176" s="106"/>
      <c r="AG176" s="106"/>
      <c r="AH176" s="106"/>
      <c r="AI176" s="106"/>
      <c r="AJ176" s="106"/>
      <c r="AK176" s="106"/>
      <c r="AL176" s="106"/>
      <c r="AM176" s="106"/>
      <c r="AN176" s="106"/>
      <c r="AO176" s="106"/>
      <c r="AP176" s="106"/>
      <c r="AQ176" s="106"/>
      <c r="AR176" s="106"/>
      <c r="AS176" s="106"/>
      <c r="AT176" s="106"/>
      <c r="AU176" s="106"/>
      <c r="AV176" s="106"/>
      <c r="AW176" s="106"/>
      <c r="AX176" s="106"/>
    </row>
    <row r="177" spans="1:50" ht="14.25">
      <c r="A177" s="22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74"/>
      <c r="AB177" s="22"/>
      <c r="AC177" s="106"/>
      <c r="AD177" s="106"/>
      <c r="AE177" s="106"/>
      <c r="AF177" s="106"/>
      <c r="AG177" s="106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  <c r="AV177" s="106"/>
      <c r="AW177" s="106"/>
      <c r="AX177" s="106"/>
    </row>
    <row r="178" spans="1:50" ht="15">
      <c r="A178" s="22"/>
      <c r="B178" s="8" t="s">
        <v>225</v>
      </c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106"/>
      <c r="AD178" s="106"/>
      <c r="AE178" s="106"/>
      <c r="AF178" s="106"/>
      <c r="AG178" s="106"/>
      <c r="AH178" s="106"/>
      <c r="AI178" s="106"/>
      <c r="AJ178" s="106"/>
      <c r="AK178" s="106"/>
      <c r="AL178" s="106"/>
      <c r="AM178" s="106"/>
      <c r="AN178" s="106"/>
      <c r="AO178" s="106"/>
      <c r="AP178" s="106"/>
      <c r="AQ178" s="106"/>
      <c r="AR178" s="106"/>
      <c r="AS178" s="106"/>
      <c r="AT178" s="106"/>
      <c r="AU178" s="106"/>
      <c r="AV178" s="106"/>
      <c r="AW178" s="106"/>
      <c r="AX178" s="106"/>
    </row>
    <row r="179" spans="1:50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106"/>
      <c r="AD179" s="106"/>
      <c r="AE179" s="106"/>
      <c r="AF179" s="106"/>
      <c r="AG179" s="106"/>
      <c r="AH179" s="106"/>
      <c r="AI179" s="106"/>
      <c r="AJ179" s="106"/>
      <c r="AK179" s="106"/>
      <c r="AL179" s="106"/>
      <c r="AM179" s="106"/>
      <c r="AN179" s="106"/>
      <c r="AO179" s="106"/>
      <c r="AP179" s="106"/>
      <c r="AQ179" s="106"/>
      <c r="AR179" s="106"/>
      <c r="AS179" s="106"/>
      <c r="AT179" s="106"/>
      <c r="AU179" s="106"/>
      <c r="AV179" s="106"/>
      <c r="AW179" s="106"/>
      <c r="AX179" s="106"/>
    </row>
    <row r="180" spans="1:50">
      <c r="A180" s="22"/>
      <c r="B180" s="22"/>
      <c r="C180" s="74" t="s">
        <v>224</v>
      </c>
      <c r="D180" s="22"/>
      <c r="E180" s="22"/>
      <c r="F180" s="22"/>
      <c r="G180" s="22"/>
      <c r="H180" s="22"/>
      <c r="I180" s="22"/>
      <c r="J180" s="22"/>
      <c r="K180" s="22"/>
      <c r="L180" s="73" t="s">
        <v>44</v>
      </c>
      <c r="M180" s="181"/>
      <c r="N180" s="22"/>
      <c r="O180" s="70" t="s">
        <v>192</v>
      </c>
      <c r="P180" s="181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106"/>
      <c r="AD180" s="106"/>
      <c r="AE180" s="106"/>
      <c r="AF180" s="106"/>
      <c r="AG180" s="106"/>
      <c r="AH180" s="106"/>
      <c r="AI180" s="106"/>
      <c r="AJ180" s="106"/>
      <c r="AK180" s="106"/>
      <c r="AL180" s="106"/>
      <c r="AM180" s="106"/>
      <c r="AN180" s="106"/>
      <c r="AO180" s="106"/>
      <c r="AP180" s="106"/>
      <c r="AQ180" s="106"/>
      <c r="AR180" s="106"/>
      <c r="AS180" s="106"/>
      <c r="AT180" s="106"/>
      <c r="AU180" s="106"/>
      <c r="AV180" s="106"/>
      <c r="AW180" s="106"/>
      <c r="AX180" s="106"/>
    </row>
    <row r="181" spans="1:50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106"/>
      <c r="AD181" s="106"/>
      <c r="AE181" s="106"/>
      <c r="AF181" s="106"/>
      <c r="AG181" s="106"/>
      <c r="AH181" s="106"/>
      <c r="AI181" s="106"/>
      <c r="AJ181" s="106"/>
      <c r="AK181" s="106"/>
      <c r="AL181" s="106"/>
      <c r="AM181" s="106"/>
      <c r="AN181" s="106"/>
      <c r="AO181" s="106"/>
      <c r="AP181" s="106"/>
      <c r="AQ181" s="106"/>
      <c r="AR181" s="106"/>
      <c r="AS181" s="106"/>
      <c r="AT181" s="106"/>
      <c r="AU181" s="106"/>
      <c r="AV181" s="106"/>
      <c r="AW181" s="106"/>
      <c r="AX181" s="106"/>
    </row>
    <row r="182" spans="1:50">
      <c r="A182" s="22"/>
      <c r="B182" s="22"/>
      <c r="C182" s="74" t="s">
        <v>221</v>
      </c>
      <c r="D182" s="22"/>
      <c r="E182" s="22"/>
      <c r="F182" s="22"/>
      <c r="G182" s="22"/>
      <c r="H182" s="22"/>
      <c r="I182" s="22"/>
      <c r="J182" s="22"/>
      <c r="K182" s="22"/>
      <c r="L182" s="73" t="s">
        <v>44</v>
      </c>
      <c r="M182" s="181"/>
      <c r="N182" s="22"/>
      <c r="O182" s="70" t="s">
        <v>192</v>
      </c>
      <c r="P182" s="181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106"/>
      <c r="AD182" s="106"/>
      <c r="AE182" s="106"/>
      <c r="AF182" s="106"/>
      <c r="AG182" s="106"/>
      <c r="AH182" s="106"/>
      <c r="AI182" s="106"/>
      <c r="AJ182" s="106"/>
      <c r="AK182" s="106"/>
      <c r="AL182" s="106"/>
      <c r="AM182" s="106"/>
      <c r="AN182" s="106"/>
      <c r="AO182" s="106"/>
      <c r="AP182" s="106"/>
      <c r="AQ182" s="106"/>
      <c r="AR182" s="106"/>
      <c r="AS182" s="106"/>
      <c r="AT182" s="106"/>
      <c r="AU182" s="106"/>
      <c r="AV182" s="106"/>
      <c r="AW182" s="106"/>
      <c r="AX182" s="106"/>
    </row>
    <row r="183" spans="1:50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106"/>
      <c r="AD183" s="106"/>
      <c r="AE183" s="106"/>
      <c r="AF183" s="106"/>
      <c r="AG183" s="106"/>
      <c r="AH183" s="106"/>
      <c r="AI183" s="106"/>
      <c r="AJ183" s="106"/>
      <c r="AK183" s="106"/>
      <c r="AL183" s="106"/>
      <c r="AM183" s="106"/>
      <c r="AN183" s="106"/>
      <c r="AO183" s="106"/>
      <c r="AP183" s="106"/>
      <c r="AQ183" s="106"/>
      <c r="AR183" s="106"/>
      <c r="AS183" s="106"/>
      <c r="AT183" s="106"/>
      <c r="AU183" s="106"/>
      <c r="AV183" s="106"/>
      <c r="AW183" s="106"/>
      <c r="AX183" s="106"/>
    </row>
    <row r="184" spans="1:50">
      <c r="A184" s="22"/>
      <c r="B184" s="22"/>
      <c r="C184" s="74" t="s">
        <v>222</v>
      </c>
      <c r="D184" s="22"/>
      <c r="E184" s="22"/>
      <c r="F184" s="22"/>
      <c r="G184" s="22"/>
      <c r="H184" s="22"/>
      <c r="I184" s="22"/>
      <c r="J184" s="22"/>
      <c r="K184" s="22"/>
      <c r="L184" s="73" t="s">
        <v>44</v>
      </c>
      <c r="M184" s="181"/>
      <c r="N184" s="22"/>
      <c r="O184" s="70" t="s">
        <v>192</v>
      </c>
      <c r="P184" s="181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106"/>
      <c r="AD184" s="106"/>
      <c r="AE184" s="106"/>
      <c r="AF184" s="106"/>
      <c r="AG184" s="106"/>
      <c r="AH184" s="106"/>
      <c r="AI184" s="106"/>
      <c r="AJ184" s="106"/>
      <c r="AK184" s="106"/>
      <c r="AL184" s="106"/>
      <c r="AM184" s="106"/>
      <c r="AN184" s="106"/>
      <c r="AO184" s="106"/>
      <c r="AP184" s="106"/>
      <c r="AQ184" s="106"/>
      <c r="AR184" s="106"/>
      <c r="AS184" s="106"/>
      <c r="AT184" s="106"/>
      <c r="AU184" s="106"/>
      <c r="AV184" s="106"/>
      <c r="AW184" s="106"/>
      <c r="AX184" s="106"/>
    </row>
    <row r="185" spans="1:50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106"/>
      <c r="AD185" s="106"/>
      <c r="AE185" s="106"/>
      <c r="AF185" s="106"/>
      <c r="AG185" s="106"/>
      <c r="AH185" s="106"/>
      <c r="AI185" s="106"/>
      <c r="AJ185" s="106"/>
      <c r="AK185" s="106"/>
      <c r="AL185" s="106"/>
      <c r="AM185" s="106"/>
      <c r="AN185" s="106"/>
      <c r="AO185" s="106"/>
      <c r="AP185" s="106"/>
      <c r="AQ185" s="106"/>
      <c r="AR185" s="106"/>
      <c r="AS185" s="106"/>
      <c r="AT185" s="106"/>
      <c r="AU185" s="106"/>
      <c r="AV185" s="106"/>
      <c r="AW185" s="106"/>
      <c r="AX185" s="106"/>
    </row>
    <row r="186" spans="1:50">
      <c r="A186" s="106"/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106"/>
      <c r="AJ186" s="106"/>
      <c r="AK186" s="106"/>
      <c r="AL186" s="106"/>
      <c r="AM186" s="106"/>
      <c r="AN186" s="106"/>
      <c r="AO186" s="106"/>
      <c r="AP186" s="106"/>
      <c r="AQ186" s="106"/>
      <c r="AR186" s="106"/>
      <c r="AS186" s="106"/>
      <c r="AT186" s="106"/>
      <c r="AU186" s="106"/>
      <c r="AV186" s="106"/>
      <c r="AW186" s="106"/>
      <c r="AX186" s="106"/>
    </row>
    <row r="187" spans="1:50">
      <c r="A187" s="106"/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06"/>
      <c r="AH187" s="106"/>
      <c r="AI187" s="106"/>
      <c r="AJ187" s="106"/>
      <c r="AK187" s="106"/>
      <c r="AL187" s="106"/>
      <c r="AM187" s="106"/>
      <c r="AN187" s="106"/>
      <c r="AO187" s="106"/>
      <c r="AP187" s="106"/>
      <c r="AQ187" s="106"/>
      <c r="AR187" s="106"/>
      <c r="AS187" s="106"/>
      <c r="AT187" s="106"/>
      <c r="AU187" s="106"/>
      <c r="AV187" s="106"/>
      <c r="AW187" s="106"/>
      <c r="AX187" s="106"/>
    </row>
    <row r="188" spans="1:50">
      <c r="A188" s="106"/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6"/>
      <c r="AT188" s="106"/>
      <c r="AU188" s="106"/>
      <c r="AV188" s="106"/>
      <c r="AW188" s="106"/>
      <c r="AX188" s="106"/>
    </row>
    <row r="189" spans="1:50">
      <c r="A189" s="106"/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6"/>
      <c r="AT189" s="106"/>
      <c r="AU189" s="106"/>
      <c r="AV189" s="106"/>
      <c r="AW189" s="106"/>
      <c r="AX189" s="106"/>
    </row>
    <row r="190" spans="1:50">
      <c r="A190" s="106"/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6"/>
      <c r="AT190" s="106"/>
      <c r="AU190" s="106"/>
      <c r="AV190" s="106"/>
      <c r="AW190" s="106"/>
      <c r="AX190" s="106"/>
    </row>
    <row r="191" spans="1:50">
      <c r="A191" s="106"/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6"/>
      <c r="AT191" s="106"/>
      <c r="AU191" s="106"/>
      <c r="AV191" s="106"/>
      <c r="AW191" s="106"/>
      <c r="AX191" s="106"/>
    </row>
    <row r="192" spans="1:50">
      <c r="A192" s="106"/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6"/>
      <c r="AT192" s="106"/>
      <c r="AU192" s="106"/>
      <c r="AV192" s="106"/>
      <c r="AW192" s="106"/>
      <c r="AX192" s="106"/>
    </row>
    <row r="193" spans="1:50">
      <c r="A193" s="106"/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  <c r="AA193" s="106"/>
      <c r="AB193" s="106"/>
      <c r="AC193" s="106"/>
      <c r="AD193" s="106"/>
      <c r="AE193" s="106"/>
      <c r="AF193" s="106"/>
      <c r="AG193" s="106"/>
      <c r="AH193" s="106"/>
      <c r="AI193" s="106"/>
      <c r="AJ193" s="106"/>
      <c r="AK193" s="106"/>
      <c r="AL193" s="106"/>
      <c r="AM193" s="106"/>
      <c r="AN193" s="106"/>
      <c r="AO193" s="106"/>
      <c r="AP193" s="106"/>
      <c r="AQ193" s="106"/>
      <c r="AR193" s="106"/>
      <c r="AS193" s="106"/>
      <c r="AT193" s="106"/>
      <c r="AU193" s="106"/>
      <c r="AV193" s="106"/>
      <c r="AW193" s="106"/>
      <c r="AX193" s="106"/>
    </row>
    <row r="194" spans="1:50">
      <c r="A194" s="106"/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06"/>
      <c r="AH194" s="106"/>
      <c r="AI194" s="106"/>
      <c r="AJ194" s="106"/>
      <c r="AK194" s="106"/>
      <c r="AL194" s="106"/>
      <c r="AM194" s="106"/>
      <c r="AN194" s="106"/>
      <c r="AO194" s="106"/>
      <c r="AP194" s="106"/>
      <c r="AQ194" s="106"/>
      <c r="AR194" s="106"/>
      <c r="AS194" s="106"/>
      <c r="AT194" s="106"/>
      <c r="AU194" s="106"/>
      <c r="AV194" s="106"/>
      <c r="AW194" s="106"/>
      <c r="AX194" s="106"/>
    </row>
    <row r="195" spans="1:50">
      <c r="A195" s="106"/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106"/>
      <c r="AJ195" s="106"/>
      <c r="AK195" s="106"/>
      <c r="AL195" s="106"/>
      <c r="AM195" s="106"/>
      <c r="AN195" s="106"/>
      <c r="AO195" s="106"/>
      <c r="AP195" s="106"/>
      <c r="AQ195" s="106"/>
      <c r="AR195" s="106"/>
      <c r="AS195" s="106"/>
      <c r="AT195" s="106"/>
      <c r="AU195" s="106"/>
      <c r="AV195" s="106"/>
      <c r="AW195" s="106"/>
      <c r="AX195" s="106"/>
    </row>
    <row r="196" spans="1:50">
      <c r="A196" s="106"/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  <c r="AG196" s="106"/>
      <c r="AH196" s="106"/>
      <c r="AI196" s="106"/>
      <c r="AJ196" s="106"/>
      <c r="AK196" s="106"/>
      <c r="AL196" s="106"/>
      <c r="AM196" s="106"/>
      <c r="AN196" s="106"/>
      <c r="AO196" s="106"/>
      <c r="AP196" s="106"/>
      <c r="AQ196" s="106"/>
      <c r="AR196" s="106"/>
      <c r="AS196" s="106"/>
      <c r="AT196" s="106"/>
      <c r="AU196" s="106"/>
      <c r="AV196" s="106"/>
      <c r="AW196" s="106"/>
      <c r="AX196" s="106"/>
    </row>
    <row r="197" spans="1:50">
      <c r="A197" s="106"/>
      <c r="B197" s="106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  <c r="AA197" s="106"/>
      <c r="AB197" s="106"/>
      <c r="AC197" s="106"/>
      <c r="AD197" s="106"/>
      <c r="AE197" s="106"/>
      <c r="AF197" s="106"/>
      <c r="AG197" s="106"/>
      <c r="AH197" s="106"/>
      <c r="AI197" s="106"/>
      <c r="AJ197" s="106"/>
      <c r="AK197" s="106"/>
      <c r="AL197" s="106"/>
      <c r="AM197" s="106"/>
      <c r="AN197" s="106"/>
      <c r="AO197" s="106"/>
      <c r="AP197" s="106"/>
      <c r="AQ197" s="106"/>
      <c r="AR197" s="106"/>
      <c r="AS197" s="106"/>
      <c r="AT197" s="106"/>
      <c r="AU197" s="106"/>
      <c r="AV197" s="106"/>
      <c r="AW197" s="106"/>
      <c r="AX197" s="106"/>
    </row>
    <row r="198" spans="1:50">
      <c r="A198" s="106"/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106"/>
      <c r="AJ198" s="106"/>
      <c r="AK198" s="106"/>
      <c r="AL198" s="106"/>
      <c r="AM198" s="106"/>
      <c r="AN198" s="106"/>
      <c r="AO198" s="106"/>
      <c r="AP198" s="106"/>
      <c r="AQ198" s="106"/>
      <c r="AR198" s="106"/>
      <c r="AS198" s="106"/>
      <c r="AT198" s="106"/>
      <c r="AU198" s="106"/>
      <c r="AV198" s="106"/>
      <c r="AW198" s="106"/>
      <c r="AX198" s="106"/>
    </row>
    <row r="199" spans="1:50">
      <c r="A199" s="106"/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106"/>
      <c r="AJ199" s="106"/>
      <c r="AK199" s="106"/>
      <c r="AL199" s="106"/>
      <c r="AM199" s="106"/>
      <c r="AN199" s="106"/>
      <c r="AO199" s="106"/>
      <c r="AP199" s="106"/>
      <c r="AQ199" s="106"/>
      <c r="AR199" s="106"/>
      <c r="AS199" s="106"/>
      <c r="AT199" s="106"/>
      <c r="AU199" s="106"/>
      <c r="AV199" s="106"/>
      <c r="AW199" s="106"/>
      <c r="AX199" s="106"/>
    </row>
    <row r="200" spans="1:50">
      <c r="A200" s="106"/>
      <c r="B200" s="106"/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  <c r="AG200" s="106"/>
      <c r="AH200" s="106"/>
      <c r="AI200" s="106"/>
      <c r="AJ200" s="106"/>
      <c r="AK200" s="106"/>
      <c r="AL200" s="106"/>
      <c r="AM200" s="106"/>
      <c r="AN200" s="106"/>
      <c r="AO200" s="106"/>
      <c r="AP200" s="106"/>
      <c r="AQ200" s="106"/>
      <c r="AR200" s="106"/>
      <c r="AS200" s="106"/>
      <c r="AT200" s="106"/>
      <c r="AU200" s="106"/>
      <c r="AV200" s="106"/>
      <c r="AW200" s="106"/>
      <c r="AX200" s="106"/>
    </row>
    <row r="201" spans="1:50">
      <c r="A201" s="106"/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  <c r="AA201" s="106"/>
      <c r="AB201" s="106"/>
      <c r="AC201" s="106"/>
      <c r="AD201" s="106"/>
      <c r="AE201" s="106"/>
      <c r="AF201" s="106"/>
      <c r="AG201" s="106"/>
      <c r="AH201" s="106"/>
      <c r="AI201" s="106"/>
      <c r="AJ201" s="106"/>
      <c r="AK201" s="106"/>
      <c r="AL201" s="106"/>
      <c r="AM201" s="106"/>
      <c r="AN201" s="106"/>
      <c r="AO201" s="106"/>
      <c r="AP201" s="106"/>
      <c r="AQ201" s="106"/>
      <c r="AR201" s="106"/>
      <c r="AS201" s="106"/>
      <c r="AT201" s="106"/>
      <c r="AU201" s="106"/>
      <c r="AV201" s="106"/>
      <c r="AW201" s="106"/>
      <c r="AX201" s="106"/>
    </row>
    <row r="202" spans="1:50">
      <c r="A202" s="106"/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  <c r="AA202" s="106"/>
      <c r="AB202" s="106"/>
      <c r="AC202" s="106"/>
      <c r="AD202" s="106"/>
      <c r="AE202" s="106"/>
      <c r="AF202" s="106"/>
      <c r="AG202" s="106"/>
      <c r="AH202" s="106"/>
      <c r="AI202" s="106"/>
      <c r="AJ202" s="106"/>
      <c r="AK202" s="106"/>
      <c r="AL202" s="106"/>
      <c r="AM202" s="106"/>
      <c r="AN202" s="106"/>
      <c r="AO202" s="106"/>
      <c r="AP202" s="106"/>
      <c r="AQ202" s="106"/>
      <c r="AR202" s="106"/>
      <c r="AS202" s="106"/>
      <c r="AT202" s="106"/>
      <c r="AU202" s="106"/>
      <c r="AV202" s="106"/>
      <c r="AW202" s="106"/>
      <c r="AX202" s="106"/>
    </row>
    <row r="203" spans="1:50">
      <c r="A203" s="106"/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  <c r="AA203" s="106"/>
      <c r="AB203" s="106"/>
      <c r="AC203" s="106"/>
      <c r="AD203" s="106"/>
      <c r="AE203" s="106"/>
      <c r="AF203" s="106"/>
      <c r="AG203" s="106"/>
      <c r="AH203" s="106"/>
      <c r="AI203" s="106"/>
      <c r="AJ203" s="106"/>
      <c r="AK203" s="106"/>
      <c r="AL203" s="106"/>
      <c r="AM203" s="106"/>
      <c r="AN203" s="106"/>
      <c r="AO203" s="106"/>
      <c r="AP203" s="106"/>
      <c r="AQ203" s="106"/>
      <c r="AR203" s="106"/>
      <c r="AS203" s="106"/>
      <c r="AT203" s="106"/>
      <c r="AU203" s="106"/>
      <c r="AV203" s="106"/>
      <c r="AW203" s="106"/>
      <c r="AX203" s="106"/>
    </row>
    <row r="204" spans="1:50">
      <c r="A204" s="106"/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  <c r="AA204" s="106"/>
      <c r="AB204" s="106"/>
      <c r="AC204" s="106"/>
      <c r="AD204" s="106"/>
      <c r="AE204" s="106"/>
      <c r="AF204" s="106"/>
      <c r="AG204" s="106"/>
      <c r="AH204" s="106"/>
      <c r="AI204" s="106"/>
      <c r="AJ204" s="106"/>
      <c r="AK204" s="106"/>
      <c r="AL204" s="106"/>
      <c r="AM204" s="106"/>
      <c r="AN204" s="106"/>
      <c r="AO204" s="106"/>
      <c r="AP204" s="106"/>
      <c r="AQ204" s="106"/>
      <c r="AR204" s="106"/>
      <c r="AS204" s="106"/>
      <c r="AT204" s="106"/>
      <c r="AU204" s="106"/>
      <c r="AV204" s="106"/>
      <c r="AW204" s="106"/>
      <c r="AX204" s="106"/>
    </row>
    <row r="205" spans="1:50">
      <c r="A205" s="106"/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A205" s="106"/>
      <c r="AB205" s="106"/>
      <c r="AC205" s="106"/>
      <c r="AD205" s="106"/>
      <c r="AE205" s="106"/>
      <c r="AF205" s="106"/>
      <c r="AG205" s="106"/>
      <c r="AH205" s="106"/>
      <c r="AI205" s="106"/>
      <c r="AJ205" s="106"/>
      <c r="AK205" s="106"/>
      <c r="AL205" s="106"/>
      <c r="AM205" s="106"/>
      <c r="AN205" s="106"/>
      <c r="AO205" s="106"/>
      <c r="AP205" s="106"/>
      <c r="AQ205" s="106"/>
      <c r="AR205" s="106"/>
      <c r="AS205" s="106"/>
      <c r="AT205" s="106"/>
      <c r="AU205" s="106"/>
      <c r="AV205" s="106"/>
      <c r="AW205" s="106"/>
      <c r="AX205" s="106"/>
    </row>
    <row r="206" spans="1:50">
      <c r="A206" s="106"/>
      <c r="B206" s="106"/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  <c r="AA206" s="106"/>
      <c r="AB206" s="106"/>
      <c r="AC206" s="106"/>
      <c r="AD206" s="106"/>
      <c r="AE206" s="106"/>
      <c r="AF206" s="106"/>
      <c r="AG206" s="106"/>
      <c r="AH206" s="106"/>
      <c r="AI206" s="106"/>
      <c r="AJ206" s="106"/>
      <c r="AK206" s="106"/>
      <c r="AL206" s="106"/>
      <c r="AM206" s="106"/>
      <c r="AN206" s="106"/>
      <c r="AO206" s="106"/>
      <c r="AP206" s="106"/>
      <c r="AQ206" s="106"/>
      <c r="AR206" s="106"/>
      <c r="AS206" s="106"/>
      <c r="AT206" s="106"/>
      <c r="AU206" s="106"/>
      <c r="AV206" s="106"/>
      <c r="AW206" s="106"/>
      <c r="AX206" s="106"/>
    </row>
    <row r="207" spans="1:50">
      <c r="A207" s="106"/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106"/>
      <c r="AJ207" s="106"/>
      <c r="AK207" s="106"/>
      <c r="AL207" s="106"/>
      <c r="AM207" s="106"/>
      <c r="AN207" s="106"/>
      <c r="AO207" s="106"/>
      <c r="AP207" s="106"/>
      <c r="AQ207" s="106"/>
      <c r="AR207" s="106"/>
      <c r="AS207" s="106"/>
      <c r="AT207" s="106"/>
      <c r="AU207" s="106"/>
      <c r="AV207" s="106"/>
      <c r="AW207" s="106"/>
      <c r="AX207" s="106"/>
    </row>
    <row r="208" spans="1:50">
      <c r="A208" s="106"/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  <c r="AA208" s="106"/>
      <c r="AB208" s="106"/>
      <c r="AC208" s="106"/>
      <c r="AD208" s="106"/>
      <c r="AE208" s="106"/>
      <c r="AF208" s="106"/>
      <c r="AG208" s="106"/>
      <c r="AH208" s="106"/>
      <c r="AI208" s="106"/>
      <c r="AJ208" s="106"/>
      <c r="AK208" s="106"/>
      <c r="AL208" s="106"/>
      <c r="AM208" s="106"/>
      <c r="AN208" s="106"/>
      <c r="AO208" s="106"/>
      <c r="AP208" s="106"/>
      <c r="AQ208" s="106"/>
      <c r="AR208" s="106"/>
      <c r="AS208" s="106"/>
      <c r="AT208" s="106"/>
      <c r="AU208" s="106"/>
      <c r="AV208" s="106"/>
      <c r="AW208" s="106"/>
      <c r="AX208" s="106"/>
    </row>
    <row r="209" spans="1:50">
      <c r="A209" s="106"/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  <c r="AA209" s="106"/>
      <c r="AB209" s="106"/>
      <c r="AC209" s="106"/>
      <c r="AD209" s="106"/>
      <c r="AE209" s="106"/>
      <c r="AF209" s="106"/>
      <c r="AG209" s="106"/>
      <c r="AH209" s="106"/>
      <c r="AI209" s="106"/>
      <c r="AJ209" s="106"/>
      <c r="AK209" s="106"/>
      <c r="AL209" s="106"/>
      <c r="AM209" s="106"/>
      <c r="AN209" s="106"/>
      <c r="AO209" s="106"/>
      <c r="AP209" s="106"/>
      <c r="AQ209" s="106"/>
      <c r="AR209" s="106"/>
      <c r="AS209" s="106"/>
      <c r="AT209" s="106"/>
      <c r="AU209" s="106"/>
      <c r="AV209" s="106"/>
      <c r="AW209" s="106"/>
      <c r="AX209" s="106"/>
    </row>
    <row r="210" spans="1:50">
      <c r="A210" s="106"/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  <c r="AA210" s="106"/>
      <c r="AB210" s="106"/>
      <c r="AC210" s="106"/>
      <c r="AD210" s="106"/>
      <c r="AE210" s="106"/>
      <c r="AF210" s="106"/>
      <c r="AG210" s="106"/>
      <c r="AH210" s="106"/>
      <c r="AI210" s="106"/>
      <c r="AJ210" s="106"/>
      <c r="AK210" s="106"/>
      <c r="AL210" s="106"/>
      <c r="AM210" s="106"/>
      <c r="AN210" s="106"/>
      <c r="AO210" s="106"/>
      <c r="AP210" s="106"/>
      <c r="AQ210" s="106"/>
      <c r="AR210" s="106"/>
      <c r="AS210" s="106"/>
      <c r="AT210" s="106"/>
      <c r="AU210" s="106"/>
      <c r="AV210" s="106"/>
      <c r="AW210" s="106"/>
      <c r="AX210" s="106"/>
    </row>
    <row r="211" spans="1:50">
      <c r="A211" s="106"/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  <c r="AA211" s="106"/>
      <c r="AB211" s="106"/>
      <c r="AC211" s="106"/>
      <c r="AD211" s="106"/>
      <c r="AE211" s="106"/>
      <c r="AF211" s="106"/>
      <c r="AG211" s="106"/>
      <c r="AH211" s="106"/>
      <c r="AI211" s="106"/>
      <c r="AJ211" s="106"/>
      <c r="AK211" s="106"/>
      <c r="AL211" s="106"/>
      <c r="AM211" s="106"/>
      <c r="AN211" s="106"/>
      <c r="AO211" s="106"/>
      <c r="AP211" s="106"/>
      <c r="AQ211" s="106"/>
      <c r="AR211" s="106"/>
      <c r="AS211" s="106"/>
      <c r="AT211" s="106"/>
      <c r="AU211" s="106"/>
      <c r="AV211" s="106"/>
      <c r="AW211" s="106"/>
      <c r="AX211" s="106"/>
    </row>
    <row r="212" spans="1:50">
      <c r="A212" s="106"/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A212" s="106"/>
      <c r="AB212" s="106"/>
      <c r="AC212" s="106"/>
      <c r="AD212" s="106"/>
      <c r="AE212" s="106"/>
      <c r="AF212" s="106"/>
      <c r="AG212" s="106"/>
      <c r="AH212" s="106"/>
      <c r="AI212" s="106"/>
      <c r="AJ212" s="106"/>
      <c r="AK212" s="106"/>
      <c r="AL212" s="106"/>
      <c r="AM212" s="106"/>
      <c r="AN212" s="106"/>
      <c r="AO212" s="106"/>
      <c r="AP212" s="106"/>
      <c r="AQ212" s="106"/>
      <c r="AR212" s="106"/>
      <c r="AS212" s="106"/>
      <c r="AT212" s="106"/>
      <c r="AU212" s="106"/>
      <c r="AV212" s="106"/>
      <c r="AW212" s="106"/>
      <c r="AX212" s="106"/>
    </row>
    <row r="213" spans="1:50">
      <c r="A213" s="106"/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06"/>
      <c r="AD213" s="106"/>
      <c r="AE213" s="106"/>
      <c r="AF213" s="106"/>
      <c r="AG213" s="106"/>
      <c r="AH213" s="106"/>
      <c r="AI213" s="106"/>
      <c r="AJ213" s="106"/>
      <c r="AK213" s="106"/>
      <c r="AL213" s="106"/>
      <c r="AM213" s="106"/>
      <c r="AN213" s="106"/>
      <c r="AO213" s="106"/>
      <c r="AP213" s="106"/>
      <c r="AQ213" s="106"/>
      <c r="AR213" s="106"/>
      <c r="AS213" s="106"/>
      <c r="AT213" s="106"/>
      <c r="AU213" s="106"/>
      <c r="AV213" s="106"/>
      <c r="AW213" s="106"/>
      <c r="AX213" s="106"/>
    </row>
    <row r="214" spans="1:50">
      <c r="A214" s="106"/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  <c r="AC214" s="106"/>
      <c r="AD214" s="106"/>
      <c r="AE214" s="106"/>
      <c r="AF214" s="106"/>
      <c r="AG214" s="106"/>
      <c r="AH214" s="106"/>
      <c r="AI214" s="106"/>
      <c r="AJ214" s="106"/>
      <c r="AK214" s="106"/>
      <c r="AL214" s="106"/>
      <c r="AM214" s="106"/>
      <c r="AN214" s="106"/>
      <c r="AO214" s="106"/>
      <c r="AP214" s="106"/>
      <c r="AQ214" s="106"/>
      <c r="AR214" s="106"/>
      <c r="AS214" s="106"/>
      <c r="AT214" s="106"/>
      <c r="AU214" s="106"/>
      <c r="AV214" s="106"/>
      <c r="AW214" s="106"/>
      <c r="AX214" s="106"/>
    </row>
    <row r="215" spans="1:50">
      <c r="A215" s="106"/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  <c r="AA215" s="106"/>
      <c r="AB215" s="106"/>
      <c r="AC215" s="106"/>
      <c r="AD215" s="106"/>
      <c r="AE215" s="106"/>
      <c r="AF215" s="106"/>
      <c r="AG215" s="106"/>
      <c r="AH215" s="106"/>
      <c r="AI215" s="106"/>
      <c r="AJ215" s="106"/>
      <c r="AK215" s="106"/>
      <c r="AL215" s="106"/>
      <c r="AM215" s="106"/>
      <c r="AN215" s="106"/>
      <c r="AO215" s="106"/>
      <c r="AP215" s="106"/>
      <c r="AQ215" s="106"/>
      <c r="AR215" s="106"/>
      <c r="AS215" s="106"/>
      <c r="AT215" s="106"/>
      <c r="AU215" s="106"/>
      <c r="AV215" s="106"/>
      <c r="AW215" s="106"/>
      <c r="AX215" s="106"/>
    </row>
    <row r="216" spans="1:50">
      <c r="A216" s="106"/>
      <c r="B216" s="106"/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  <c r="AA216" s="106"/>
      <c r="AB216" s="106"/>
      <c r="AC216" s="106"/>
      <c r="AD216" s="106"/>
      <c r="AE216" s="106"/>
      <c r="AF216" s="106"/>
      <c r="AG216" s="106"/>
      <c r="AH216" s="106"/>
      <c r="AI216" s="106"/>
      <c r="AJ216" s="106"/>
      <c r="AK216" s="106"/>
      <c r="AL216" s="106"/>
      <c r="AM216" s="106"/>
      <c r="AN216" s="106"/>
      <c r="AO216" s="106"/>
      <c r="AP216" s="106"/>
      <c r="AQ216" s="106"/>
      <c r="AR216" s="106"/>
      <c r="AS216" s="106"/>
      <c r="AT216" s="106"/>
      <c r="AU216" s="106"/>
      <c r="AV216" s="106"/>
      <c r="AW216" s="106"/>
      <c r="AX216" s="106"/>
    </row>
    <row r="217" spans="1:50">
      <c r="A217" s="106"/>
      <c r="B217" s="106"/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  <c r="AA217" s="106"/>
      <c r="AB217" s="106"/>
      <c r="AC217" s="106"/>
      <c r="AD217" s="106"/>
      <c r="AE217" s="106"/>
      <c r="AF217" s="106"/>
      <c r="AG217" s="106"/>
      <c r="AH217" s="106"/>
      <c r="AI217" s="106"/>
      <c r="AJ217" s="106"/>
      <c r="AK217" s="106"/>
      <c r="AL217" s="106"/>
      <c r="AM217" s="106"/>
      <c r="AN217" s="106"/>
      <c r="AO217" s="106"/>
      <c r="AP217" s="106"/>
      <c r="AQ217" s="106"/>
      <c r="AR217" s="106"/>
      <c r="AS217" s="106"/>
      <c r="AT217" s="106"/>
      <c r="AU217" s="106"/>
      <c r="AV217" s="106"/>
      <c r="AW217" s="106"/>
      <c r="AX217" s="106"/>
    </row>
    <row r="218" spans="1:50">
      <c r="A218" s="106"/>
      <c r="B218" s="106"/>
      <c r="C218" s="106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  <c r="Z218" s="106"/>
      <c r="AA218" s="106"/>
      <c r="AB218" s="106"/>
      <c r="AC218" s="106"/>
      <c r="AD218" s="106"/>
      <c r="AE218" s="106"/>
      <c r="AF218" s="106"/>
      <c r="AG218" s="106"/>
      <c r="AH218" s="106"/>
      <c r="AI218" s="106"/>
      <c r="AJ218" s="106"/>
      <c r="AK218" s="106"/>
      <c r="AL218" s="106"/>
      <c r="AM218" s="106"/>
      <c r="AN218" s="106"/>
      <c r="AO218" s="106"/>
      <c r="AP218" s="106"/>
      <c r="AQ218" s="106"/>
      <c r="AR218" s="106"/>
      <c r="AS218" s="106"/>
      <c r="AT218" s="106"/>
      <c r="AU218" s="106"/>
      <c r="AV218" s="106"/>
      <c r="AW218" s="106"/>
      <c r="AX218" s="106"/>
    </row>
    <row r="219" spans="1:50">
      <c r="A219" s="106"/>
      <c r="B219" s="106"/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  <c r="AA219" s="106"/>
      <c r="AB219" s="106"/>
      <c r="AC219" s="106"/>
      <c r="AD219" s="106"/>
      <c r="AE219" s="106"/>
      <c r="AF219" s="106"/>
      <c r="AG219" s="106"/>
      <c r="AH219" s="106"/>
      <c r="AI219" s="106"/>
      <c r="AJ219" s="106"/>
      <c r="AK219" s="106"/>
      <c r="AL219" s="106"/>
      <c r="AM219" s="106"/>
      <c r="AN219" s="106"/>
      <c r="AO219" s="106"/>
      <c r="AP219" s="106"/>
      <c r="AQ219" s="106"/>
      <c r="AR219" s="106"/>
      <c r="AS219" s="106"/>
      <c r="AT219" s="106"/>
      <c r="AU219" s="106"/>
      <c r="AV219" s="106"/>
      <c r="AW219" s="106"/>
      <c r="AX219" s="106"/>
    </row>
    <row r="220" spans="1:50">
      <c r="A220" s="106"/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  <c r="Z220" s="106"/>
      <c r="AA220" s="106"/>
      <c r="AB220" s="106"/>
      <c r="AC220" s="106"/>
      <c r="AD220" s="106"/>
      <c r="AE220" s="106"/>
      <c r="AF220" s="106"/>
      <c r="AG220" s="106"/>
      <c r="AH220" s="106"/>
      <c r="AI220" s="106"/>
      <c r="AJ220" s="106"/>
      <c r="AK220" s="106"/>
      <c r="AL220" s="106"/>
      <c r="AM220" s="106"/>
      <c r="AN220" s="106"/>
      <c r="AO220" s="106"/>
      <c r="AP220" s="106"/>
      <c r="AQ220" s="106"/>
      <c r="AR220" s="106"/>
      <c r="AS220" s="106"/>
      <c r="AT220" s="106"/>
      <c r="AU220" s="106"/>
      <c r="AV220" s="106"/>
      <c r="AW220" s="106"/>
      <c r="AX220" s="106"/>
    </row>
    <row r="221" spans="1:50">
      <c r="A221" s="106"/>
      <c r="B221" s="106"/>
      <c r="C221" s="106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  <c r="Z221" s="106"/>
      <c r="AA221" s="106"/>
      <c r="AB221" s="106"/>
      <c r="AC221" s="106"/>
      <c r="AD221" s="106"/>
      <c r="AE221" s="106"/>
      <c r="AF221" s="106"/>
      <c r="AG221" s="106"/>
      <c r="AH221" s="106"/>
      <c r="AI221" s="106"/>
      <c r="AJ221" s="106"/>
      <c r="AK221" s="106"/>
      <c r="AL221" s="106"/>
      <c r="AM221" s="106"/>
      <c r="AN221" s="106"/>
      <c r="AO221" s="106"/>
      <c r="AP221" s="106"/>
      <c r="AQ221" s="106"/>
      <c r="AR221" s="106"/>
      <c r="AS221" s="106"/>
      <c r="AT221" s="106"/>
      <c r="AU221" s="106"/>
      <c r="AV221" s="106"/>
      <c r="AW221" s="106"/>
      <c r="AX221" s="106"/>
    </row>
    <row r="222" spans="1:50">
      <c r="A222" s="106"/>
      <c r="B222" s="106"/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  <c r="AA222" s="106"/>
      <c r="AB222" s="106"/>
      <c r="AC222" s="106"/>
      <c r="AD222" s="106"/>
      <c r="AE222" s="106"/>
      <c r="AF222" s="106"/>
      <c r="AG222" s="106"/>
      <c r="AH222" s="106"/>
      <c r="AI222" s="106"/>
      <c r="AJ222" s="106"/>
      <c r="AK222" s="106"/>
      <c r="AL222" s="106"/>
      <c r="AM222" s="106"/>
      <c r="AN222" s="106"/>
      <c r="AO222" s="106"/>
      <c r="AP222" s="106"/>
      <c r="AQ222" s="106"/>
      <c r="AR222" s="106"/>
      <c r="AS222" s="106"/>
      <c r="AT222" s="106"/>
      <c r="AU222" s="106"/>
      <c r="AV222" s="106"/>
      <c r="AW222" s="106"/>
      <c r="AX222" s="106"/>
    </row>
    <row r="223" spans="1:50">
      <c r="A223" s="106"/>
      <c r="B223" s="106"/>
      <c r="C223" s="106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  <c r="AA223" s="106"/>
      <c r="AB223" s="106"/>
      <c r="AC223" s="106"/>
      <c r="AD223" s="106"/>
      <c r="AE223" s="106"/>
      <c r="AF223" s="106"/>
      <c r="AG223" s="106"/>
      <c r="AH223" s="106"/>
      <c r="AI223" s="106"/>
      <c r="AJ223" s="106"/>
      <c r="AK223" s="106"/>
      <c r="AL223" s="106"/>
      <c r="AM223" s="106"/>
      <c r="AN223" s="106"/>
      <c r="AO223" s="106"/>
      <c r="AP223" s="106"/>
      <c r="AQ223" s="106"/>
      <c r="AR223" s="106"/>
      <c r="AS223" s="106"/>
      <c r="AT223" s="106"/>
      <c r="AU223" s="106"/>
      <c r="AV223" s="106"/>
      <c r="AW223" s="106"/>
      <c r="AX223" s="106"/>
    </row>
    <row r="224" spans="1:50">
      <c r="A224" s="106"/>
      <c r="B224" s="106"/>
      <c r="C224" s="106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  <c r="AA224" s="106"/>
      <c r="AB224" s="106"/>
      <c r="AC224" s="106"/>
      <c r="AD224" s="106"/>
      <c r="AE224" s="106"/>
      <c r="AF224" s="106"/>
      <c r="AG224" s="106"/>
      <c r="AH224" s="106"/>
      <c r="AI224" s="106"/>
      <c r="AJ224" s="106"/>
      <c r="AK224" s="106"/>
      <c r="AL224" s="106"/>
      <c r="AM224" s="106"/>
      <c r="AN224" s="106"/>
      <c r="AO224" s="106"/>
      <c r="AP224" s="106"/>
      <c r="AQ224" s="106"/>
      <c r="AR224" s="106"/>
      <c r="AS224" s="106"/>
      <c r="AT224" s="106"/>
      <c r="AU224" s="106"/>
      <c r="AV224" s="106"/>
      <c r="AW224" s="106"/>
      <c r="AX224" s="106"/>
    </row>
    <row r="225" spans="1:50">
      <c r="A225" s="106"/>
      <c r="B225" s="106"/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  <c r="AA225" s="106"/>
      <c r="AB225" s="106"/>
      <c r="AC225" s="106"/>
      <c r="AD225" s="106"/>
      <c r="AE225" s="106"/>
      <c r="AF225" s="106"/>
      <c r="AG225" s="106"/>
      <c r="AH225" s="106"/>
      <c r="AI225" s="106"/>
      <c r="AJ225" s="106"/>
      <c r="AK225" s="106"/>
      <c r="AL225" s="106"/>
      <c r="AM225" s="106"/>
      <c r="AN225" s="106"/>
      <c r="AO225" s="106"/>
      <c r="AP225" s="106"/>
      <c r="AQ225" s="106"/>
      <c r="AR225" s="106"/>
      <c r="AS225" s="106"/>
      <c r="AT225" s="106"/>
      <c r="AU225" s="106"/>
      <c r="AV225" s="106"/>
      <c r="AW225" s="106"/>
      <c r="AX225" s="106"/>
    </row>
    <row r="226" spans="1:50">
      <c r="A226" s="106"/>
      <c r="B226" s="106"/>
      <c r="C226" s="106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  <c r="AA226" s="106"/>
      <c r="AB226" s="106"/>
      <c r="AC226" s="106"/>
      <c r="AD226" s="106"/>
      <c r="AE226" s="106"/>
      <c r="AF226" s="106"/>
      <c r="AG226" s="106"/>
      <c r="AH226" s="106"/>
      <c r="AI226" s="106"/>
      <c r="AJ226" s="106"/>
      <c r="AK226" s="106"/>
      <c r="AL226" s="106"/>
      <c r="AM226" s="106"/>
      <c r="AN226" s="106"/>
      <c r="AO226" s="106"/>
      <c r="AP226" s="106"/>
      <c r="AQ226" s="106"/>
      <c r="AR226" s="106"/>
      <c r="AS226" s="106"/>
      <c r="AT226" s="106"/>
      <c r="AU226" s="106"/>
      <c r="AV226" s="106"/>
      <c r="AW226" s="106"/>
      <c r="AX226" s="106"/>
    </row>
    <row r="227" spans="1:50">
      <c r="A227" s="106"/>
      <c r="B227" s="106"/>
      <c r="C227" s="106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  <c r="Z227" s="106"/>
      <c r="AA227" s="106"/>
      <c r="AB227" s="106"/>
      <c r="AC227" s="106"/>
      <c r="AD227" s="106"/>
      <c r="AE227" s="106"/>
      <c r="AF227" s="106"/>
      <c r="AG227" s="106"/>
      <c r="AH227" s="106"/>
      <c r="AI227" s="106"/>
      <c r="AJ227" s="106"/>
      <c r="AK227" s="106"/>
      <c r="AL227" s="106"/>
      <c r="AM227" s="106"/>
      <c r="AN227" s="106"/>
      <c r="AO227" s="106"/>
      <c r="AP227" s="106"/>
      <c r="AQ227" s="106"/>
      <c r="AR227" s="106"/>
      <c r="AS227" s="106"/>
      <c r="AT227" s="106"/>
      <c r="AU227" s="106"/>
      <c r="AV227" s="106"/>
      <c r="AW227" s="106"/>
      <c r="AX227" s="106"/>
    </row>
    <row r="228" spans="1:50">
      <c r="A228" s="106"/>
      <c r="B228" s="106"/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  <c r="Z228" s="106"/>
      <c r="AA228" s="106"/>
      <c r="AB228" s="106"/>
      <c r="AC228" s="106"/>
      <c r="AD228" s="106"/>
      <c r="AE228" s="106"/>
      <c r="AF228" s="106"/>
      <c r="AG228" s="106"/>
      <c r="AH228" s="106"/>
      <c r="AI228" s="106"/>
      <c r="AJ228" s="106"/>
      <c r="AK228" s="106"/>
      <c r="AL228" s="106"/>
      <c r="AM228" s="106"/>
      <c r="AN228" s="106"/>
      <c r="AO228" s="106"/>
      <c r="AP228" s="106"/>
      <c r="AQ228" s="106"/>
      <c r="AR228" s="106"/>
      <c r="AS228" s="106"/>
      <c r="AT228" s="106"/>
      <c r="AU228" s="106"/>
      <c r="AV228" s="106"/>
      <c r="AW228" s="106"/>
      <c r="AX228" s="106"/>
    </row>
    <row r="229" spans="1:50">
      <c r="A229" s="106"/>
      <c r="B229" s="106"/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  <c r="AA229" s="106"/>
      <c r="AB229" s="106"/>
      <c r="AC229" s="106"/>
      <c r="AD229" s="106"/>
      <c r="AE229" s="106"/>
      <c r="AF229" s="106"/>
      <c r="AG229" s="106"/>
      <c r="AH229" s="106"/>
      <c r="AI229" s="106"/>
      <c r="AJ229" s="106"/>
      <c r="AK229" s="106"/>
      <c r="AL229" s="106"/>
      <c r="AM229" s="106"/>
      <c r="AN229" s="106"/>
      <c r="AO229" s="106"/>
      <c r="AP229" s="106"/>
      <c r="AQ229" s="106"/>
      <c r="AR229" s="106"/>
      <c r="AS229" s="106"/>
      <c r="AT229" s="106"/>
      <c r="AU229" s="106"/>
      <c r="AV229" s="106"/>
      <c r="AW229" s="106"/>
      <c r="AX229" s="106"/>
    </row>
    <row r="230" spans="1:50">
      <c r="A230" s="106"/>
      <c r="B230" s="106"/>
      <c r="C230" s="106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  <c r="Z230" s="106"/>
      <c r="AA230" s="106"/>
      <c r="AB230" s="106"/>
      <c r="AC230" s="106"/>
      <c r="AD230" s="106"/>
      <c r="AE230" s="106"/>
      <c r="AF230" s="106"/>
      <c r="AG230" s="106"/>
      <c r="AH230" s="106"/>
      <c r="AI230" s="106"/>
      <c r="AJ230" s="106"/>
      <c r="AK230" s="106"/>
      <c r="AL230" s="106"/>
      <c r="AM230" s="106"/>
      <c r="AN230" s="106"/>
      <c r="AO230" s="106"/>
      <c r="AP230" s="106"/>
      <c r="AQ230" s="106"/>
      <c r="AR230" s="106"/>
      <c r="AS230" s="106"/>
      <c r="AT230" s="106"/>
      <c r="AU230" s="106"/>
      <c r="AV230" s="106"/>
      <c r="AW230" s="106"/>
      <c r="AX230" s="106"/>
    </row>
    <row r="231" spans="1:50">
      <c r="A231" s="106"/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  <c r="AA231" s="106"/>
      <c r="AB231" s="106"/>
      <c r="AC231" s="106"/>
      <c r="AD231" s="106"/>
      <c r="AE231" s="106"/>
      <c r="AF231" s="106"/>
      <c r="AG231" s="106"/>
      <c r="AH231" s="106"/>
      <c r="AI231" s="106"/>
      <c r="AJ231" s="106"/>
      <c r="AK231" s="106"/>
      <c r="AL231" s="106"/>
      <c r="AM231" s="106"/>
      <c r="AN231" s="106"/>
      <c r="AO231" s="106"/>
      <c r="AP231" s="106"/>
      <c r="AQ231" s="106"/>
      <c r="AR231" s="106"/>
      <c r="AS231" s="106"/>
      <c r="AT231" s="106"/>
      <c r="AU231" s="106"/>
      <c r="AV231" s="106"/>
      <c r="AW231" s="106"/>
      <c r="AX231" s="106"/>
    </row>
    <row r="232" spans="1:50">
      <c r="A232" s="106"/>
      <c r="B232" s="106"/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  <c r="Z232" s="106"/>
      <c r="AA232" s="106"/>
      <c r="AB232" s="106"/>
      <c r="AC232" s="106"/>
      <c r="AD232" s="106"/>
      <c r="AE232" s="106"/>
      <c r="AF232" s="106"/>
      <c r="AG232" s="106"/>
      <c r="AH232" s="106"/>
      <c r="AI232" s="106"/>
      <c r="AJ232" s="106"/>
      <c r="AK232" s="106"/>
      <c r="AL232" s="106"/>
      <c r="AM232" s="106"/>
      <c r="AN232" s="106"/>
      <c r="AO232" s="106"/>
      <c r="AP232" s="106"/>
      <c r="AQ232" s="106"/>
      <c r="AR232" s="106"/>
      <c r="AS232" s="106"/>
      <c r="AT232" s="106"/>
      <c r="AU232" s="106"/>
      <c r="AV232" s="106"/>
      <c r="AW232" s="106"/>
      <c r="AX232" s="106"/>
    </row>
    <row r="233" spans="1:50">
      <c r="A233" s="106"/>
      <c r="B233" s="106"/>
      <c r="C233" s="106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  <c r="AA233" s="106"/>
      <c r="AB233" s="106"/>
      <c r="AC233" s="106"/>
      <c r="AD233" s="106"/>
      <c r="AE233" s="106"/>
      <c r="AF233" s="106"/>
      <c r="AG233" s="106"/>
      <c r="AH233" s="106"/>
      <c r="AI233" s="106"/>
      <c r="AJ233" s="106"/>
      <c r="AK233" s="106"/>
      <c r="AL233" s="106"/>
      <c r="AM233" s="106"/>
      <c r="AN233" s="106"/>
      <c r="AO233" s="106"/>
      <c r="AP233" s="106"/>
      <c r="AQ233" s="106"/>
      <c r="AR233" s="106"/>
      <c r="AS233" s="106"/>
      <c r="AT233" s="106"/>
      <c r="AU233" s="106"/>
      <c r="AV233" s="106"/>
      <c r="AW233" s="106"/>
      <c r="AX233" s="106"/>
    </row>
    <row r="234" spans="1:50">
      <c r="A234" s="106"/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  <c r="AA234" s="106"/>
      <c r="AB234" s="106"/>
      <c r="AC234" s="106"/>
      <c r="AD234" s="106"/>
      <c r="AE234" s="106"/>
      <c r="AF234" s="106"/>
      <c r="AG234" s="106"/>
      <c r="AH234" s="106"/>
      <c r="AI234" s="106"/>
      <c r="AJ234" s="106"/>
      <c r="AK234" s="106"/>
      <c r="AL234" s="106"/>
      <c r="AM234" s="106"/>
      <c r="AN234" s="106"/>
      <c r="AO234" s="106"/>
      <c r="AP234" s="106"/>
      <c r="AQ234" s="106"/>
      <c r="AR234" s="106"/>
      <c r="AS234" s="106"/>
      <c r="AT234" s="106"/>
      <c r="AU234" s="106"/>
      <c r="AV234" s="106"/>
      <c r="AW234" s="106"/>
      <c r="AX234" s="106"/>
    </row>
    <row r="235" spans="1:50">
      <c r="A235" s="106"/>
      <c r="B235" s="106"/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  <c r="AA235" s="106"/>
      <c r="AB235" s="106"/>
      <c r="AC235" s="106"/>
      <c r="AD235" s="106"/>
      <c r="AE235" s="106"/>
      <c r="AF235" s="106"/>
      <c r="AG235" s="106"/>
      <c r="AH235" s="106"/>
      <c r="AI235" s="106"/>
      <c r="AJ235" s="106"/>
      <c r="AK235" s="106"/>
      <c r="AL235" s="106"/>
      <c r="AM235" s="106"/>
      <c r="AN235" s="106"/>
      <c r="AO235" s="106"/>
      <c r="AP235" s="106"/>
      <c r="AQ235" s="106"/>
      <c r="AR235" s="106"/>
      <c r="AS235" s="106"/>
      <c r="AT235" s="106"/>
      <c r="AU235" s="106"/>
      <c r="AV235" s="106"/>
      <c r="AW235" s="106"/>
      <c r="AX235" s="106"/>
    </row>
    <row r="236" spans="1:50">
      <c r="A236" s="106"/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  <c r="AA236" s="106"/>
      <c r="AB236" s="106"/>
      <c r="AC236" s="106"/>
      <c r="AD236" s="106"/>
      <c r="AE236" s="106"/>
      <c r="AF236" s="106"/>
      <c r="AG236" s="106"/>
      <c r="AH236" s="106"/>
      <c r="AI236" s="106"/>
      <c r="AJ236" s="106"/>
      <c r="AK236" s="106"/>
      <c r="AL236" s="106"/>
      <c r="AM236" s="106"/>
      <c r="AN236" s="106"/>
      <c r="AO236" s="106"/>
      <c r="AP236" s="106"/>
      <c r="AQ236" s="106"/>
      <c r="AR236" s="106"/>
      <c r="AS236" s="106"/>
      <c r="AT236" s="106"/>
      <c r="AU236" s="106"/>
      <c r="AV236" s="106"/>
      <c r="AW236" s="106"/>
      <c r="AX236" s="106"/>
    </row>
    <row r="237" spans="1:50">
      <c r="A237" s="106"/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  <c r="AA237" s="106"/>
      <c r="AB237" s="106"/>
      <c r="AC237" s="106"/>
      <c r="AD237" s="106"/>
      <c r="AE237" s="106"/>
      <c r="AF237" s="106"/>
      <c r="AG237" s="106"/>
      <c r="AH237" s="106"/>
      <c r="AI237" s="106"/>
      <c r="AJ237" s="106"/>
      <c r="AK237" s="106"/>
      <c r="AL237" s="106"/>
      <c r="AM237" s="106"/>
      <c r="AN237" s="106"/>
      <c r="AO237" s="106"/>
      <c r="AP237" s="106"/>
      <c r="AQ237" s="106"/>
      <c r="AR237" s="106"/>
      <c r="AS237" s="106"/>
      <c r="AT237" s="106"/>
      <c r="AU237" s="106"/>
      <c r="AV237" s="106"/>
      <c r="AW237" s="106"/>
      <c r="AX237" s="106"/>
    </row>
    <row r="238" spans="1:50">
      <c r="A238" s="106"/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  <c r="AA238" s="106"/>
      <c r="AB238" s="106"/>
      <c r="AC238" s="106"/>
      <c r="AD238" s="106"/>
      <c r="AE238" s="106"/>
      <c r="AF238" s="106"/>
      <c r="AG238" s="106"/>
      <c r="AH238" s="106"/>
      <c r="AI238" s="106"/>
      <c r="AJ238" s="106"/>
      <c r="AK238" s="106"/>
      <c r="AL238" s="106"/>
      <c r="AM238" s="106"/>
      <c r="AN238" s="106"/>
      <c r="AO238" s="106"/>
      <c r="AP238" s="106"/>
      <c r="AQ238" s="106"/>
      <c r="AR238" s="106"/>
      <c r="AS238" s="106"/>
      <c r="AT238" s="106"/>
      <c r="AU238" s="106"/>
      <c r="AV238" s="106"/>
      <c r="AW238" s="106"/>
      <c r="AX238" s="106"/>
    </row>
    <row r="239" spans="1:50">
      <c r="A239" s="106"/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  <c r="AA239" s="106"/>
      <c r="AB239" s="106"/>
      <c r="AC239" s="106"/>
      <c r="AD239" s="106"/>
      <c r="AE239" s="106"/>
      <c r="AF239" s="106"/>
      <c r="AG239" s="106"/>
      <c r="AH239" s="106"/>
      <c r="AI239" s="106"/>
      <c r="AJ239" s="106"/>
      <c r="AK239" s="106"/>
      <c r="AL239" s="106"/>
      <c r="AM239" s="106"/>
      <c r="AN239" s="106"/>
      <c r="AO239" s="106"/>
      <c r="AP239" s="106"/>
      <c r="AQ239" s="106"/>
      <c r="AR239" s="106"/>
      <c r="AS239" s="106"/>
      <c r="AT239" s="106"/>
      <c r="AU239" s="106"/>
      <c r="AV239" s="106"/>
      <c r="AW239" s="106"/>
      <c r="AX239" s="106"/>
    </row>
    <row r="240" spans="1:50">
      <c r="A240" s="106"/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  <c r="AA240" s="106"/>
      <c r="AB240" s="106"/>
      <c r="AC240" s="106"/>
      <c r="AD240" s="106"/>
      <c r="AE240" s="106"/>
      <c r="AF240" s="106"/>
      <c r="AG240" s="106"/>
      <c r="AH240" s="106"/>
      <c r="AI240" s="106"/>
      <c r="AJ240" s="106"/>
      <c r="AK240" s="106"/>
      <c r="AL240" s="106"/>
      <c r="AM240" s="106"/>
      <c r="AN240" s="106"/>
      <c r="AO240" s="106"/>
      <c r="AP240" s="106"/>
      <c r="AQ240" s="106"/>
      <c r="AR240" s="106"/>
      <c r="AS240" s="106"/>
      <c r="AT240" s="106"/>
      <c r="AU240" s="106"/>
      <c r="AV240" s="106"/>
      <c r="AW240" s="106"/>
      <c r="AX240" s="106"/>
    </row>
    <row r="241" spans="1:50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  <c r="AA241" s="106"/>
      <c r="AB241" s="106"/>
      <c r="AC241" s="106"/>
      <c r="AD241" s="106"/>
      <c r="AE241" s="106"/>
      <c r="AF241" s="106"/>
      <c r="AG241" s="106"/>
      <c r="AH241" s="106"/>
      <c r="AI241" s="106"/>
      <c r="AJ241" s="106"/>
      <c r="AK241" s="106"/>
      <c r="AL241" s="106"/>
      <c r="AM241" s="106"/>
      <c r="AN241" s="106"/>
      <c r="AO241" s="106"/>
      <c r="AP241" s="106"/>
      <c r="AQ241" s="106"/>
      <c r="AR241" s="106"/>
      <c r="AS241" s="106"/>
      <c r="AT241" s="106"/>
      <c r="AU241" s="106"/>
      <c r="AV241" s="106"/>
      <c r="AW241" s="106"/>
      <c r="AX241" s="106"/>
    </row>
    <row r="242" spans="1:50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  <c r="AA242" s="106"/>
      <c r="AB242" s="106"/>
      <c r="AC242" s="106"/>
      <c r="AD242" s="106"/>
      <c r="AE242" s="106"/>
      <c r="AF242" s="106"/>
      <c r="AG242" s="106"/>
      <c r="AH242" s="106"/>
      <c r="AI242" s="106"/>
      <c r="AJ242" s="106"/>
      <c r="AK242" s="106"/>
      <c r="AL242" s="106"/>
      <c r="AM242" s="106"/>
      <c r="AN242" s="106"/>
      <c r="AO242" s="106"/>
      <c r="AP242" s="106"/>
      <c r="AQ242" s="106"/>
      <c r="AR242" s="106"/>
      <c r="AS242" s="106"/>
      <c r="AT242" s="106"/>
      <c r="AU242" s="106"/>
      <c r="AV242" s="106"/>
      <c r="AW242" s="106"/>
      <c r="AX242" s="106"/>
    </row>
    <row r="243" spans="1:50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  <c r="AA243" s="106"/>
      <c r="AB243" s="106"/>
      <c r="AC243" s="106"/>
      <c r="AD243" s="106"/>
      <c r="AE243" s="106"/>
      <c r="AF243" s="106"/>
      <c r="AG243" s="106"/>
      <c r="AH243" s="106"/>
      <c r="AI243" s="106"/>
      <c r="AJ243" s="106"/>
      <c r="AK243" s="106"/>
      <c r="AL243" s="106"/>
      <c r="AM243" s="106"/>
      <c r="AN243" s="106"/>
      <c r="AO243" s="106"/>
      <c r="AP243" s="106"/>
      <c r="AQ243" s="106"/>
      <c r="AR243" s="106"/>
      <c r="AS243" s="106"/>
      <c r="AT243" s="106"/>
      <c r="AU243" s="106"/>
      <c r="AV243" s="106"/>
      <c r="AW243" s="106"/>
      <c r="AX243" s="106"/>
    </row>
    <row r="244" spans="1:50">
      <c r="A244" s="106"/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6"/>
      <c r="AT244" s="106"/>
      <c r="AU244" s="106"/>
      <c r="AV244" s="106"/>
      <c r="AW244" s="106"/>
      <c r="AX244" s="106"/>
    </row>
    <row r="245" spans="1:50">
      <c r="A245" s="106"/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  <c r="AA245" s="106"/>
      <c r="AB245" s="106"/>
      <c r="AC245" s="106"/>
      <c r="AD245" s="106"/>
      <c r="AE245" s="106"/>
      <c r="AF245" s="106"/>
      <c r="AG245" s="106"/>
      <c r="AH245" s="106"/>
      <c r="AI245" s="106"/>
      <c r="AJ245" s="106"/>
      <c r="AK245" s="106"/>
      <c r="AL245" s="106"/>
      <c r="AM245" s="106"/>
      <c r="AN245" s="106"/>
      <c r="AO245" s="106"/>
      <c r="AP245" s="106"/>
      <c r="AQ245" s="106"/>
      <c r="AR245" s="106"/>
      <c r="AS245" s="106"/>
      <c r="AT245" s="106"/>
      <c r="AU245" s="106"/>
      <c r="AV245" s="106"/>
      <c r="AW245" s="106"/>
      <c r="AX245" s="106"/>
    </row>
    <row r="246" spans="1:50">
      <c r="A246" s="106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  <c r="AA246" s="106"/>
      <c r="AB246" s="106"/>
      <c r="AC246" s="106"/>
      <c r="AD246" s="106"/>
      <c r="AE246" s="106"/>
      <c r="AF246" s="106"/>
      <c r="AG246" s="106"/>
      <c r="AH246" s="106"/>
      <c r="AI246" s="106"/>
      <c r="AJ246" s="106"/>
      <c r="AK246" s="106"/>
      <c r="AL246" s="106"/>
      <c r="AM246" s="106"/>
      <c r="AN246" s="106"/>
      <c r="AO246" s="106"/>
      <c r="AP246" s="106"/>
      <c r="AQ246" s="106"/>
      <c r="AR246" s="106"/>
      <c r="AS246" s="106"/>
      <c r="AT246" s="106"/>
      <c r="AU246" s="106"/>
      <c r="AV246" s="106"/>
      <c r="AW246" s="106"/>
      <c r="AX246" s="106"/>
    </row>
    <row r="247" spans="1:50">
      <c r="A247" s="106"/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  <c r="AA247" s="106"/>
      <c r="AB247" s="106"/>
      <c r="AC247" s="106"/>
      <c r="AD247" s="106"/>
      <c r="AE247" s="106"/>
      <c r="AF247" s="106"/>
      <c r="AG247" s="106"/>
      <c r="AH247" s="106"/>
      <c r="AI247" s="106"/>
      <c r="AJ247" s="106"/>
      <c r="AK247" s="106"/>
      <c r="AL247" s="106"/>
      <c r="AM247" s="106"/>
      <c r="AN247" s="106"/>
      <c r="AO247" s="106"/>
      <c r="AP247" s="106"/>
      <c r="AQ247" s="106"/>
      <c r="AR247" s="106"/>
      <c r="AS247" s="106"/>
      <c r="AT247" s="106"/>
      <c r="AU247" s="106"/>
      <c r="AV247" s="106"/>
      <c r="AW247" s="106"/>
      <c r="AX247" s="106"/>
    </row>
    <row r="248" spans="1:50">
      <c r="A248" s="106"/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  <c r="AA248" s="106"/>
      <c r="AB248" s="106"/>
      <c r="AC248" s="106"/>
      <c r="AD248" s="106"/>
      <c r="AE248" s="106"/>
      <c r="AF248" s="106"/>
      <c r="AG248" s="106"/>
      <c r="AH248" s="106"/>
      <c r="AI248" s="106"/>
      <c r="AJ248" s="106"/>
      <c r="AK248" s="106"/>
      <c r="AL248" s="106"/>
      <c r="AM248" s="106"/>
      <c r="AN248" s="106"/>
      <c r="AO248" s="106"/>
      <c r="AP248" s="106"/>
      <c r="AQ248" s="106"/>
      <c r="AR248" s="106"/>
      <c r="AS248" s="106"/>
      <c r="AT248" s="106"/>
      <c r="AU248" s="106"/>
      <c r="AV248" s="106"/>
      <c r="AW248" s="106"/>
      <c r="AX248" s="106"/>
    </row>
    <row r="249" spans="1:50">
      <c r="A249" s="106"/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106"/>
      <c r="AA249" s="106"/>
      <c r="AB249" s="106"/>
      <c r="AC249" s="106"/>
      <c r="AD249" s="106"/>
      <c r="AE249" s="106"/>
      <c r="AF249" s="106"/>
      <c r="AG249" s="106"/>
      <c r="AH249" s="106"/>
      <c r="AI249" s="106"/>
      <c r="AJ249" s="106"/>
      <c r="AK249" s="106"/>
      <c r="AL249" s="106"/>
      <c r="AM249" s="106"/>
      <c r="AN249" s="106"/>
      <c r="AO249" s="106"/>
      <c r="AP249" s="106"/>
      <c r="AQ249" s="106"/>
      <c r="AR249" s="106"/>
      <c r="AS249" s="106"/>
      <c r="AT249" s="106"/>
      <c r="AU249" s="106"/>
      <c r="AV249" s="106"/>
      <c r="AW249" s="106"/>
      <c r="AX249" s="106"/>
    </row>
    <row r="250" spans="1:50">
      <c r="A250" s="106"/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  <c r="AA250" s="106"/>
      <c r="AB250" s="106"/>
      <c r="AC250" s="106"/>
      <c r="AD250" s="106"/>
      <c r="AE250" s="106"/>
      <c r="AF250" s="106"/>
      <c r="AG250" s="106"/>
      <c r="AH250" s="106"/>
      <c r="AI250" s="106"/>
      <c r="AJ250" s="106"/>
      <c r="AK250" s="106"/>
      <c r="AL250" s="106"/>
      <c r="AM250" s="106"/>
      <c r="AN250" s="106"/>
      <c r="AO250" s="106"/>
      <c r="AP250" s="106"/>
      <c r="AQ250" s="106"/>
      <c r="AR250" s="106"/>
      <c r="AS250" s="106"/>
      <c r="AT250" s="106"/>
      <c r="AU250" s="106"/>
      <c r="AV250" s="106"/>
      <c r="AW250" s="106"/>
      <c r="AX250" s="106"/>
    </row>
    <row r="251" spans="1:50">
      <c r="A251" s="106"/>
      <c r="B251" s="106"/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  <c r="AA251" s="106"/>
      <c r="AB251" s="106"/>
      <c r="AC251" s="106"/>
      <c r="AD251" s="106"/>
      <c r="AE251" s="106"/>
      <c r="AF251" s="106"/>
      <c r="AG251" s="106"/>
      <c r="AH251" s="106"/>
      <c r="AI251" s="106"/>
      <c r="AJ251" s="106"/>
      <c r="AK251" s="106"/>
      <c r="AL251" s="106"/>
      <c r="AM251" s="106"/>
      <c r="AN251" s="106"/>
      <c r="AO251" s="106"/>
      <c r="AP251" s="106"/>
      <c r="AQ251" s="106"/>
      <c r="AR251" s="106"/>
      <c r="AS251" s="106"/>
      <c r="AT251" s="106"/>
      <c r="AU251" s="106"/>
      <c r="AV251" s="106"/>
      <c r="AW251" s="106"/>
      <c r="AX251" s="106"/>
    </row>
    <row r="252" spans="1:50">
      <c r="A252" s="106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  <c r="AA252" s="106"/>
      <c r="AB252" s="106"/>
      <c r="AC252" s="106"/>
      <c r="AD252" s="106"/>
      <c r="AE252" s="106"/>
      <c r="AF252" s="106"/>
      <c r="AG252" s="106"/>
      <c r="AH252" s="106"/>
      <c r="AI252" s="106"/>
      <c r="AJ252" s="106"/>
      <c r="AK252" s="106"/>
      <c r="AL252" s="106"/>
      <c r="AM252" s="106"/>
      <c r="AN252" s="106"/>
      <c r="AO252" s="106"/>
      <c r="AP252" s="106"/>
      <c r="AQ252" s="106"/>
      <c r="AR252" s="106"/>
      <c r="AS252" s="106"/>
      <c r="AT252" s="106"/>
      <c r="AU252" s="106"/>
      <c r="AV252" s="106"/>
      <c r="AW252" s="106"/>
      <c r="AX252" s="106"/>
    </row>
    <row r="253" spans="1:50">
      <c r="A253" s="106"/>
      <c r="B253" s="106"/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  <c r="AA253" s="106"/>
      <c r="AB253" s="106"/>
      <c r="AC253" s="106"/>
      <c r="AD253" s="106"/>
      <c r="AE253" s="106"/>
      <c r="AF253" s="106"/>
      <c r="AG253" s="106"/>
      <c r="AH253" s="106"/>
      <c r="AI253" s="106"/>
      <c r="AJ253" s="106"/>
      <c r="AK253" s="106"/>
      <c r="AL253" s="106"/>
      <c r="AM253" s="106"/>
      <c r="AN253" s="106"/>
      <c r="AO253" s="106"/>
      <c r="AP253" s="106"/>
      <c r="AQ253" s="106"/>
      <c r="AR253" s="106"/>
      <c r="AS253" s="106"/>
      <c r="AT253" s="106"/>
      <c r="AU253" s="106"/>
      <c r="AV253" s="106"/>
      <c r="AW253" s="106"/>
      <c r="AX253" s="106"/>
    </row>
    <row r="254" spans="1:50">
      <c r="A254" s="106"/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  <c r="AA254" s="106"/>
      <c r="AB254" s="106"/>
      <c r="AC254" s="106"/>
      <c r="AD254" s="106"/>
      <c r="AE254" s="106"/>
      <c r="AF254" s="106"/>
      <c r="AG254" s="106"/>
      <c r="AH254" s="106"/>
      <c r="AI254" s="106"/>
      <c r="AJ254" s="106"/>
      <c r="AK254" s="106"/>
      <c r="AL254" s="106"/>
      <c r="AM254" s="106"/>
      <c r="AN254" s="106"/>
      <c r="AO254" s="106"/>
      <c r="AP254" s="106"/>
      <c r="AQ254" s="106"/>
      <c r="AR254" s="106"/>
      <c r="AS254" s="106"/>
      <c r="AT254" s="106"/>
      <c r="AU254" s="106"/>
      <c r="AV254" s="106"/>
      <c r="AW254" s="106"/>
      <c r="AX254" s="106"/>
    </row>
    <row r="255" spans="1:50">
      <c r="A255" s="106"/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  <c r="AA255" s="106"/>
      <c r="AB255" s="106"/>
      <c r="AC255" s="106"/>
      <c r="AD255" s="106"/>
      <c r="AE255" s="106"/>
      <c r="AF255" s="106"/>
      <c r="AG255" s="106"/>
      <c r="AH255" s="106"/>
      <c r="AI255" s="106"/>
      <c r="AJ255" s="106"/>
      <c r="AK255" s="106"/>
      <c r="AL255" s="106"/>
      <c r="AM255" s="106"/>
      <c r="AN255" s="106"/>
      <c r="AO255" s="106"/>
      <c r="AP255" s="106"/>
      <c r="AQ255" s="106"/>
      <c r="AR255" s="106"/>
      <c r="AS255" s="106"/>
      <c r="AT255" s="106"/>
      <c r="AU255" s="106"/>
      <c r="AV255" s="106"/>
      <c r="AW255" s="106"/>
      <c r="AX255" s="106"/>
    </row>
    <row r="256" spans="1:50">
      <c r="A256" s="106"/>
      <c r="B256" s="106"/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H256" s="106"/>
      <c r="AI256" s="106"/>
      <c r="AJ256" s="106"/>
      <c r="AK256" s="106"/>
      <c r="AL256" s="106"/>
      <c r="AM256" s="106"/>
      <c r="AN256" s="106"/>
      <c r="AO256" s="106"/>
      <c r="AP256" s="106"/>
      <c r="AQ256" s="106"/>
      <c r="AR256" s="106"/>
      <c r="AS256" s="106"/>
      <c r="AT256" s="106"/>
      <c r="AU256" s="106"/>
      <c r="AV256" s="106"/>
      <c r="AW256" s="106"/>
      <c r="AX256" s="106"/>
    </row>
    <row r="257" spans="1:50">
      <c r="A257" s="106"/>
      <c r="B257" s="106"/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H257" s="106"/>
      <c r="AI257" s="106"/>
      <c r="AJ257" s="106"/>
      <c r="AK257" s="106"/>
      <c r="AL257" s="106"/>
      <c r="AM257" s="106"/>
      <c r="AN257" s="106"/>
      <c r="AO257" s="106"/>
      <c r="AP257" s="106"/>
      <c r="AQ257" s="106"/>
      <c r="AR257" s="106"/>
      <c r="AS257" s="106"/>
      <c r="AT257" s="106"/>
      <c r="AU257" s="106"/>
      <c r="AV257" s="106"/>
      <c r="AW257" s="106"/>
      <c r="AX257" s="106"/>
    </row>
    <row r="258" spans="1:50">
      <c r="A258" s="106"/>
      <c r="B258" s="106"/>
      <c r="C258" s="106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H258" s="106"/>
      <c r="AI258" s="106"/>
      <c r="AJ258" s="106"/>
      <c r="AK258" s="106"/>
      <c r="AL258" s="106"/>
      <c r="AM258" s="106"/>
      <c r="AN258" s="106"/>
      <c r="AO258" s="106"/>
      <c r="AP258" s="106"/>
      <c r="AQ258" s="106"/>
      <c r="AR258" s="106"/>
      <c r="AS258" s="106"/>
      <c r="AT258" s="106"/>
      <c r="AU258" s="106"/>
      <c r="AV258" s="106"/>
      <c r="AW258" s="106"/>
      <c r="AX258" s="106"/>
    </row>
    <row r="259" spans="1:50">
      <c r="A259" s="106"/>
      <c r="B259" s="106"/>
      <c r="C259" s="106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H259" s="106"/>
      <c r="AI259" s="106"/>
      <c r="AJ259" s="106"/>
      <c r="AK259" s="106"/>
      <c r="AL259" s="106"/>
      <c r="AM259" s="106"/>
      <c r="AN259" s="106"/>
      <c r="AO259" s="106"/>
      <c r="AP259" s="106"/>
      <c r="AQ259" s="106"/>
      <c r="AR259" s="106"/>
      <c r="AS259" s="106"/>
      <c r="AT259" s="106"/>
      <c r="AU259" s="106"/>
      <c r="AV259" s="106"/>
      <c r="AW259" s="106"/>
      <c r="AX259" s="106"/>
    </row>
    <row r="260" spans="1:50">
      <c r="A260" s="106"/>
      <c r="B260" s="106"/>
      <c r="C260" s="106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H260" s="106"/>
      <c r="AI260" s="106"/>
      <c r="AJ260" s="106"/>
      <c r="AK260" s="106"/>
      <c r="AL260" s="106"/>
      <c r="AM260" s="106"/>
      <c r="AN260" s="106"/>
      <c r="AO260" s="106"/>
      <c r="AP260" s="106"/>
      <c r="AQ260" s="106"/>
      <c r="AR260" s="106"/>
      <c r="AS260" s="106"/>
      <c r="AT260" s="106"/>
      <c r="AU260" s="106"/>
      <c r="AV260" s="106"/>
      <c r="AW260" s="106"/>
      <c r="AX260" s="106"/>
    </row>
    <row r="261" spans="1:50">
      <c r="A261" s="106"/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H261" s="106"/>
      <c r="AI261" s="106"/>
      <c r="AJ261" s="106"/>
      <c r="AK261" s="106"/>
      <c r="AL261" s="106"/>
      <c r="AM261" s="106"/>
      <c r="AN261" s="106"/>
      <c r="AO261" s="106"/>
      <c r="AP261" s="106"/>
      <c r="AQ261" s="106"/>
      <c r="AR261" s="106"/>
      <c r="AS261" s="106"/>
      <c r="AT261" s="106"/>
      <c r="AU261" s="106"/>
      <c r="AV261" s="106"/>
      <c r="AW261" s="106"/>
      <c r="AX261" s="106"/>
    </row>
    <row r="262" spans="1:50">
      <c r="A262" s="106"/>
      <c r="B262" s="106"/>
      <c r="C262" s="106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H262" s="106"/>
      <c r="AI262" s="106"/>
      <c r="AJ262" s="106"/>
      <c r="AK262" s="106"/>
      <c r="AL262" s="106"/>
      <c r="AM262" s="106"/>
      <c r="AN262" s="106"/>
      <c r="AO262" s="106"/>
      <c r="AP262" s="106"/>
      <c r="AQ262" s="106"/>
      <c r="AR262" s="106"/>
      <c r="AS262" s="106"/>
      <c r="AT262" s="106"/>
      <c r="AU262" s="106"/>
      <c r="AV262" s="106"/>
      <c r="AW262" s="106"/>
      <c r="AX262" s="106"/>
    </row>
    <row r="263" spans="1:50">
      <c r="A263" s="106"/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  <c r="AH263" s="106"/>
      <c r="AI263" s="106"/>
      <c r="AJ263" s="106"/>
      <c r="AK263" s="106"/>
      <c r="AL263" s="106"/>
      <c r="AM263" s="106"/>
      <c r="AN263" s="106"/>
      <c r="AO263" s="106"/>
      <c r="AP263" s="106"/>
      <c r="AQ263" s="106"/>
      <c r="AR263" s="106"/>
      <c r="AS263" s="106"/>
      <c r="AT263" s="106"/>
      <c r="AU263" s="106"/>
      <c r="AV263" s="106"/>
      <c r="AW263" s="106"/>
      <c r="AX263" s="106"/>
    </row>
    <row r="264" spans="1:50">
      <c r="A264" s="106"/>
      <c r="B264" s="106"/>
      <c r="C264" s="106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  <c r="AH264" s="106"/>
      <c r="AI264" s="106"/>
      <c r="AJ264" s="106"/>
      <c r="AK264" s="106"/>
      <c r="AL264" s="106"/>
      <c r="AM264" s="106"/>
      <c r="AN264" s="106"/>
      <c r="AO264" s="106"/>
      <c r="AP264" s="106"/>
      <c r="AQ264" s="106"/>
      <c r="AR264" s="106"/>
      <c r="AS264" s="106"/>
      <c r="AT264" s="106"/>
      <c r="AU264" s="106"/>
      <c r="AV264" s="106"/>
      <c r="AW264" s="106"/>
      <c r="AX264" s="106"/>
    </row>
    <row r="265" spans="1:50">
      <c r="A265" s="106"/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H265" s="106"/>
      <c r="AI265" s="106"/>
      <c r="AJ265" s="106"/>
      <c r="AK265" s="106"/>
      <c r="AL265" s="106"/>
      <c r="AM265" s="106"/>
      <c r="AN265" s="106"/>
      <c r="AO265" s="106"/>
      <c r="AP265" s="106"/>
      <c r="AQ265" s="106"/>
      <c r="AR265" s="106"/>
      <c r="AS265" s="106"/>
      <c r="AT265" s="106"/>
      <c r="AU265" s="106"/>
      <c r="AV265" s="106"/>
      <c r="AW265" s="106"/>
      <c r="AX265" s="106"/>
    </row>
    <row r="266" spans="1:50">
      <c r="A266" s="106"/>
      <c r="B266" s="106"/>
      <c r="C266" s="106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  <c r="AH266" s="106"/>
      <c r="AI266" s="106"/>
      <c r="AJ266" s="106"/>
      <c r="AK266" s="106"/>
      <c r="AL266" s="106"/>
      <c r="AM266" s="106"/>
      <c r="AN266" s="106"/>
      <c r="AO266" s="106"/>
      <c r="AP266" s="106"/>
      <c r="AQ266" s="106"/>
      <c r="AR266" s="106"/>
      <c r="AS266" s="106"/>
      <c r="AT266" s="106"/>
      <c r="AU266" s="106"/>
      <c r="AV266" s="106"/>
      <c r="AW266" s="106"/>
      <c r="AX266" s="106"/>
    </row>
    <row r="267" spans="1:50">
      <c r="A267" s="106"/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6"/>
      <c r="AR267" s="106"/>
      <c r="AS267" s="106"/>
      <c r="AT267" s="106"/>
      <c r="AU267" s="106"/>
      <c r="AV267" s="106"/>
      <c r="AW267" s="106"/>
      <c r="AX267" s="106"/>
    </row>
    <row r="268" spans="1:50">
      <c r="A268" s="106"/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  <c r="AH268" s="106"/>
      <c r="AI268" s="106"/>
      <c r="AJ268" s="106"/>
      <c r="AK268" s="106"/>
      <c r="AL268" s="106"/>
      <c r="AM268" s="106"/>
      <c r="AN268" s="106"/>
      <c r="AO268" s="106"/>
      <c r="AP268" s="106"/>
      <c r="AQ268" s="106"/>
      <c r="AR268" s="106"/>
      <c r="AS268" s="106"/>
      <c r="AT268" s="106"/>
      <c r="AU268" s="106"/>
      <c r="AV268" s="106"/>
      <c r="AW268" s="106"/>
      <c r="AX268" s="106"/>
    </row>
    <row r="269" spans="1:50">
      <c r="A269" s="106"/>
      <c r="B269" s="106"/>
      <c r="C269" s="106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  <c r="AH269" s="106"/>
      <c r="AI269" s="106"/>
      <c r="AJ269" s="106"/>
      <c r="AK269" s="106"/>
      <c r="AL269" s="106"/>
      <c r="AM269" s="106"/>
      <c r="AN269" s="106"/>
      <c r="AO269" s="106"/>
      <c r="AP269" s="106"/>
      <c r="AQ269" s="106"/>
      <c r="AR269" s="106"/>
      <c r="AS269" s="106"/>
      <c r="AT269" s="106"/>
      <c r="AU269" s="106"/>
      <c r="AV269" s="106"/>
      <c r="AW269" s="106"/>
      <c r="AX269" s="106"/>
    </row>
    <row r="270" spans="1:50">
      <c r="A270" s="106"/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  <c r="AH270" s="106"/>
      <c r="AI270" s="106"/>
      <c r="AJ270" s="106"/>
      <c r="AK270" s="106"/>
      <c r="AL270" s="106"/>
      <c r="AM270" s="106"/>
      <c r="AN270" s="106"/>
      <c r="AO270" s="106"/>
      <c r="AP270" s="106"/>
      <c r="AQ270" s="106"/>
      <c r="AR270" s="106"/>
      <c r="AS270" s="106"/>
      <c r="AT270" s="106"/>
      <c r="AU270" s="106"/>
      <c r="AV270" s="106"/>
      <c r="AW270" s="106"/>
      <c r="AX270" s="106"/>
    </row>
    <row r="271" spans="1:50">
      <c r="A271" s="106"/>
      <c r="B271" s="106"/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  <c r="AH271" s="106"/>
      <c r="AI271" s="106"/>
      <c r="AJ271" s="106"/>
      <c r="AK271" s="106"/>
      <c r="AL271" s="106"/>
      <c r="AM271" s="106"/>
      <c r="AN271" s="106"/>
      <c r="AO271" s="106"/>
      <c r="AP271" s="106"/>
      <c r="AQ271" s="106"/>
      <c r="AR271" s="106"/>
      <c r="AS271" s="106"/>
      <c r="AT271" s="106"/>
      <c r="AU271" s="106"/>
      <c r="AV271" s="106"/>
      <c r="AW271" s="106"/>
      <c r="AX271" s="106"/>
    </row>
    <row r="272" spans="1:50">
      <c r="A272" s="106"/>
      <c r="B272" s="106"/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6"/>
      <c r="AT272" s="106"/>
      <c r="AU272" s="106"/>
      <c r="AV272" s="106"/>
      <c r="AW272" s="106"/>
      <c r="AX272" s="106"/>
    </row>
    <row r="273" spans="1:50">
      <c r="A273" s="106"/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6"/>
      <c r="AT273" s="106"/>
      <c r="AU273" s="106"/>
      <c r="AV273" s="106"/>
      <c r="AW273" s="106"/>
      <c r="AX273" s="106"/>
    </row>
    <row r="274" spans="1:50">
      <c r="A274" s="106"/>
      <c r="B274" s="106"/>
      <c r="C274" s="106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6"/>
      <c r="AT274" s="106"/>
      <c r="AU274" s="106"/>
      <c r="AV274" s="106"/>
      <c r="AW274" s="106"/>
      <c r="AX274" s="106"/>
    </row>
    <row r="275" spans="1:50">
      <c r="A275" s="106"/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6"/>
      <c r="AT275" s="106"/>
      <c r="AU275" s="106"/>
      <c r="AV275" s="106"/>
      <c r="AW275" s="106"/>
      <c r="AX275" s="106"/>
    </row>
    <row r="276" spans="1:50">
      <c r="A276" s="106"/>
      <c r="B276" s="106"/>
      <c r="C276" s="106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6"/>
      <c r="AT276" s="106"/>
      <c r="AU276" s="106"/>
      <c r="AV276" s="106"/>
      <c r="AW276" s="106"/>
      <c r="AX276" s="106"/>
    </row>
    <row r="277" spans="1:50">
      <c r="A277" s="106"/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  <c r="Z277" s="106"/>
      <c r="AA277" s="106"/>
      <c r="AB277" s="106"/>
      <c r="AC277" s="106"/>
      <c r="AD277" s="106"/>
      <c r="AE277" s="106"/>
      <c r="AF277" s="106"/>
      <c r="AG277" s="106"/>
      <c r="AH277" s="106"/>
      <c r="AI277" s="106"/>
      <c r="AJ277" s="106"/>
      <c r="AK277" s="106"/>
      <c r="AL277" s="106"/>
      <c r="AM277" s="106"/>
      <c r="AN277" s="106"/>
      <c r="AO277" s="106"/>
      <c r="AP277" s="106"/>
      <c r="AQ277" s="106"/>
      <c r="AR277" s="106"/>
      <c r="AS277" s="106"/>
      <c r="AT277" s="106"/>
      <c r="AU277" s="106"/>
      <c r="AV277" s="106"/>
      <c r="AW277" s="106"/>
      <c r="AX277" s="106"/>
    </row>
    <row r="278" spans="1:50">
      <c r="A278" s="106"/>
      <c r="B278" s="106"/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  <c r="AA278" s="106"/>
      <c r="AB278" s="106"/>
      <c r="AC278" s="106"/>
      <c r="AD278" s="106"/>
      <c r="AE278" s="106"/>
      <c r="AF278" s="106"/>
      <c r="AG278" s="106"/>
      <c r="AH278" s="106"/>
      <c r="AI278" s="106"/>
      <c r="AJ278" s="106"/>
      <c r="AK278" s="106"/>
      <c r="AL278" s="106"/>
      <c r="AM278" s="106"/>
      <c r="AN278" s="106"/>
      <c r="AO278" s="106"/>
      <c r="AP278" s="106"/>
      <c r="AQ278" s="106"/>
      <c r="AR278" s="106"/>
      <c r="AS278" s="106"/>
      <c r="AT278" s="106"/>
      <c r="AU278" s="106"/>
      <c r="AV278" s="106"/>
      <c r="AW278" s="106"/>
      <c r="AX278" s="106"/>
    </row>
    <row r="279" spans="1:50">
      <c r="A279" s="106"/>
      <c r="B279" s="106"/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H279" s="106"/>
      <c r="AI279" s="106"/>
      <c r="AJ279" s="106"/>
      <c r="AK279" s="106"/>
      <c r="AL279" s="106"/>
      <c r="AM279" s="106"/>
      <c r="AN279" s="106"/>
      <c r="AO279" s="106"/>
      <c r="AP279" s="106"/>
      <c r="AQ279" s="106"/>
      <c r="AR279" s="106"/>
      <c r="AS279" s="106"/>
      <c r="AT279" s="106"/>
      <c r="AU279" s="106"/>
      <c r="AV279" s="106"/>
      <c r="AW279" s="106"/>
      <c r="AX279" s="106"/>
    </row>
    <row r="280" spans="1:50">
      <c r="A280" s="106"/>
      <c r="B280" s="106"/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H280" s="106"/>
      <c r="AI280" s="106"/>
      <c r="AJ280" s="106"/>
      <c r="AK280" s="106"/>
      <c r="AL280" s="106"/>
      <c r="AM280" s="106"/>
      <c r="AN280" s="106"/>
      <c r="AO280" s="106"/>
      <c r="AP280" s="106"/>
      <c r="AQ280" s="106"/>
      <c r="AR280" s="106"/>
      <c r="AS280" s="106"/>
      <c r="AT280" s="106"/>
      <c r="AU280" s="106"/>
      <c r="AV280" s="106"/>
      <c r="AW280" s="106"/>
      <c r="AX280" s="106"/>
    </row>
    <row r="281" spans="1:50">
      <c r="A281" s="106"/>
      <c r="B281" s="106"/>
      <c r="C281" s="106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H281" s="106"/>
      <c r="AI281" s="106"/>
      <c r="AJ281" s="106"/>
      <c r="AK281" s="106"/>
      <c r="AL281" s="106"/>
      <c r="AM281" s="106"/>
      <c r="AN281" s="106"/>
      <c r="AO281" s="106"/>
      <c r="AP281" s="106"/>
      <c r="AQ281" s="106"/>
      <c r="AR281" s="106"/>
      <c r="AS281" s="106"/>
      <c r="AT281" s="106"/>
      <c r="AU281" s="106"/>
      <c r="AV281" s="106"/>
      <c r="AW281" s="106"/>
      <c r="AX281" s="106"/>
    </row>
    <row r="282" spans="1:50">
      <c r="A282" s="106"/>
      <c r="B282" s="106"/>
      <c r="C282" s="106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H282" s="106"/>
      <c r="AI282" s="106"/>
      <c r="AJ282" s="106"/>
      <c r="AK282" s="106"/>
      <c r="AL282" s="106"/>
      <c r="AM282" s="106"/>
      <c r="AN282" s="106"/>
      <c r="AO282" s="106"/>
      <c r="AP282" s="106"/>
      <c r="AQ282" s="106"/>
      <c r="AR282" s="106"/>
      <c r="AS282" s="106"/>
      <c r="AT282" s="106"/>
      <c r="AU282" s="106"/>
      <c r="AV282" s="106"/>
      <c r="AW282" s="106"/>
      <c r="AX282" s="106"/>
    </row>
    <row r="283" spans="1:50">
      <c r="A283" s="106"/>
      <c r="B283" s="106"/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H283" s="106"/>
      <c r="AI283" s="106"/>
      <c r="AJ283" s="106"/>
      <c r="AK283" s="106"/>
      <c r="AL283" s="106"/>
      <c r="AM283" s="106"/>
      <c r="AN283" s="106"/>
      <c r="AO283" s="106"/>
      <c r="AP283" s="106"/>
      <c r="AQ283" s="106"/>
      <c r="AR283" s="106"/>
      <c r="AS283" s="106"/>
      <c r="AT283" s="106"/>
      <c r="AU283" s="106"/>
      <c r="AV283" s="106"/>
      <c r="AW283" s="106"/>
      <c r="AX283" s="106"/>
    </row>
    <row r="284" spans="1:50">
      <c r="A284" s="106"/>
      <c r="B284" s="106"/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H284" s="106"/>
      <c r="AI284" s="106"/>
      <c r="AJ284" s="106"/>
      <c r="AK284" s="106"/>
      <c r="AL284" s="106"/>
      <c r="AM284" s="106"/>
      <c r="AN284" s="106"/>
      <c r="AO284" s="106"/>
      <c r="AP284" s="106"/>
      <c r="AQ284" s="106"/>
      <c r="AR284" s="106"/>
      <c r="AS284" s="106"/>
      <c r="AT284" s="106"/>
      <c r="AU284" s="106"/>
      <c r="AV284" s="106"/>
      <c r="AW284" s="106"/>
      <c r="AX284" s="106"/>
    </row>
    <row r="285" spans="1:50">
      <c r="A285" s="106"/>
      <c r="B285" s="106"/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H285" s="106"/>
      <c r="AI285" s="106"/>
      <c r="AJ285" s="106"/>
      <c r="AK285" s="106"/>
      <c r="AL285" s="106"/>
      <c r="AM285" s="106"/>
      <c r="AN285" s="106"/>
      <c r="AO285" s="106"/>
      <c r="AP285" s="106"/>
      <c r="AQ285" s="106"/>
      <c r="AR285" s="106"/>
      <c r="AS285" s="106"/>
      <c r="AT285" s="106"/>
      <c r="AU285" s="106"/>
      <c r="AV285" s="106"/>
      <c r="AW285" s="106"/>
      <c r="AX285" s="106"/>
    </row>
    <row r="286" spans="1:50">
      <c r="A286" s="106"/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H286" s="106"/>
      <c r="AI286" s="106"/>
      <c r="AJ286" s="106"/>
      <c r="AK286" s="106"/>
      <c r="AL286" s="106"/>
      <c r="AM286" s="106"/>
      <c r="AN286" s="106"/>
      <c r="AO286" s="106"/>
      <c r="AP286" s="106"/>
      <c r="AQ286" s="106"/>
      <c r="AR286" s="106"/>
      <c r="AS286" s="106"/>
      <c r="AT286" s="106"/>
      <c r="AU286" s="106"/>
      <c r="AV286" s="106"/>
      <c r="AW286" s="106"/>
      <c r="AX286" s="106"/>
    </row>
    <row r="287" spans="1:50">
      <c r="A287" s="106"/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H287" s="106"/>
      <c r="AI287" s="106"/>
      <c r="AJ287" s="106"/>
      <c r="AK287" s="106"/>
      <c r="AL287" s="106"/>
      <c r="AM287" s="106"/>
      <c r="AN287" s="106"/>
      <c r="AO287" s="106"/>
      <c r="AP287" s="106"/>
      <c r="AQ287" s="106"/>
      <c r="AR287" s="106"/>
      <c r="AS287" s="106"/>
      <c r="AT287" s="106"/>
      <c r="AU287" s="106"/>
      <c r="AV287" s="106"/>
      <c r="AW287" s="106"/>
      <c r="AX287" s="106"/>
    </row>
    <row r="288" spans="1:50">
      <c r="A288" s="106"/>
      <c r="B288" s="106"/>
      <c r="C288" s="106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H288" s="106"/>
      <c r="AI288" s="106"/>
      <c r="AJ288" s="106"/>
      <c r="AK288" s="106"/>
      <c r="AL288" s="106"/>
      <c r="AM288" s="106"/>
      <c r="AN288" s="106"/>
      <c r="AO288" s="106"/>
      <c r="AP288" s="106"/>
      <c r="AQ288" s="106"/>
      <c r="AR288" s="106"/>
      <c r="AS288" s="106"/>
      <c r="AT288" s="106"/>
      <c r="AU288" s="106"/>
      <c r="AV288" s="106"/>
      <c r="AW288" s="106"/>
      <c r="AX288" s="106"/>
    </row>
    <row r="289" spans="1:50">
      <c r="A289" s="106"/>
      <c r="B289" s="106"/>
      <c r="C289" s="106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H289" s="106"/>
      <c r="AI289" s="106"/>
      <c r="AJ289" s="106"/>
      <c r="AK289" s="106"/>
      <c r="AL289" s="106"/>
      <c r="AM289" s="106"/>
      <c r="AN289" s="106"/>
      <c r="AO289" s="106"/>
      <c r="AP289" s="106"/>
      <c r="AQ289" s="106"/>
      <c r="AR289" s="106"/>
      <c r="AS289" s="106"/>
      <c r="AT289" s="106"/>
      <c r="AU289" s="106"/>
      <c r="AV289" s="106"/>
      <c r="AW289" s="106"/>
      <c r="AX289" s="106"/>
    </row>
    <row r="290" spans="1:50">
      <c r="A290" s="106"/>
      <c r="B290" s="106"/>
      <c r="C290" s="106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H290" s="106"/>
      <c r="AI290" s="106"/>
      <c r="AJ290" s="106"/>
      <c r="AK290" s="106"/>
      <c r="AL290" s="106"/>
      <c r="AM290" s="106"/>
      <c r="AN290" s="106"/>
      <c r="AO290" s="106"/>
      <c r="AP290" s="106"/>
      <c r="AQ290" s="106"/>
      <c r="AR290" s="106"/>
      <c r="AS290" s="106"/>
      <c r="AT290" s="106"/>
      <c r="AU290" s="106"/>
      <c r="AV290" s="106"/>
      <c r="AW290" s="106"/>
      <c r="AX290" s="106"/>
    </row>
    <row r="291" spans="1:50">
      <c r="A291" s="106"/>
      <c r="B291" s="106"/>
      <c r="C291" s="106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H291" s="106"/>
      <c r="AI291" s="106"/>
      <c r="AJ291" s="106"/>
      <c r="AK291" s="106"/>
      <c r="AL291" s="106"/>
      <c r="AM291" s="106"/>
      <c r="AN291" s="106"/>
      <c r="AO291" s="106"/>
      <c r="AP291" s="106"/>
      <c r="AQ291" s="106"/>
      <c r="AR291" s="106"/>
      <c r="AS291" s="106"/>
      <c r="AT291" s="106"/>
      <c r="AU291" s="106"/>
      <c r="AV291" s="106"/>
      <c r="AW291" s="106"/>
      <c r="AX291" s="106"/>
    </row>
    <row r="292" spans="1:50">
      <c r="A292" s="106"/>
      <c r="B292" s="106"/>
      <c r="C292" s="106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H292" s="106"/>
      <c r="AI292" s="106"/>
      <c r="AJ292" s="106"/>
      <c r="AK292" s="106"/>
      <c r="AL292" s="106"/>
      <c r="AM292" s="106"/>
      <c r="AN292" s="106"/>
      <c r="AO292" s="106"/>
      <c r="AP292" s="106"/>
      <c r="AQ292" s="106"/>
      <c r="AR292" s="106"/>
      <c r="AS292" s="106"/>
      <c r="AT292" s="106"/>
      <c r="AU292" s="106"/>
      <c r="AV292" s="106"/>
      <c r="AW292" s="106"/>
      <c r="AX292" s="106"/>
    </row>
    <row r="293" spans="1:50">
      <c r="A293" s="106"/>
      <c r="B293" s="106"/>
      <c r="C293" s="106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H293" s="106"/>
      <c r="AI293" s="106"/>
      <c r="AJ293" s="106"/>
      <c r="AK293" s="106"/>
      <c r="AL293" s="106"/>
      <c r="AM293" s="106"/>
      <c r="AN293" s="106"/>
      <c r="AO293" s="106"/>
      <c r="AP293" s="106"/>
      <c r="AQ293" s="106"/>
      <c r="AR293" s="106"/>
      <c r="AS293" s="106"/>
      <c r="AT293" s="106"/>
      <c r="AU293" s="106"/>
      <c r="AV293" s="106"/>
      <c r="AW293" s="106"/>
      <c r="AX293" s="106"/>
    </row>
    <row r="294" spans="1:50">
      <c r="A294" s="106"/>
      <c r="B294" s="106"/>
      <c r="C294" s="106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H294" s="106"/>
      <c r="AI294" s="106"/>
      <c r="AJ294" s="106"/>
      <c r="AK294" s="106"/>
      <c r="AL294" s="106"/>
      <c r="AM294" s="106"/>
      <c r="AN294" s="106"/>
      <c r="AO294" s="106"/>
      <c r="AP294" s="106"/>
      <c r="AQ294" s="106"/>
      <c r="AR294" s="106"/>
      <c r="AS294" s="106"/>
      <c r="AT294" s="106"/>
      <c r="AU294" s="106"/>
      <c r="AV294" s="106"/>
      <c r="AW294" s="106"/>
      <c r="AX294" s="106"/>
    </row>
    <row r="295" spans="1:50">
      <c r="A295" s="106"/>
      <c r="B295" s="106"/>
      <c r="C295" s="106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H295" s="106"/>
      <c r="AI295" s="106"/>
      <c r="AJ295" s="106"/>
      <c r="AK295" s="106"/>
      <c r="AL295" s="106"/>
      <c r="AM295" s="106"/>
      <c r="AN295" s="106"/>
      <c r="AO295" s="106"/>
      <c r="AP295" s="106"/>
      <c r="AQ295" s="106"/>
      <c r="AR295" s="106"/>
      <c r="AS295" s="106"/>
      <c r="AT295" s="106"/>
      <c r="AU295" s="106"/>
      <c r="AV295" s="106"/>
      <c r="AW295" s="106"/>
      <c r="AX295" s="106"/>
    </row>
    <row r="296" spans="1:50">
      <c r="A296" s="106"/>
      <c r="B296" s="106"/>
      <c r="C296" s="106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  <c r="Z296" s="106"/>
      <c r="AA296" s="106"/>
      <c r="AB296" s="106"/>
      <c r="AC296" s="106"/>
      <c r="AD296" s="106"/>
      <c r="AE296" s="106"/>
      <c r="AF296" s="106"/>
      <c r="AG296" s="106"/>
      <c r="AH296" s="106"/>
      <c r="AI296" s="106"/>
      <c r="AJ296" s="106"/>
      <c r="AK296" s="106"/>
      <c r="AL296" s="106"/>
      <c r="AM296" s="106"/>
      <c r="AN296" s="106"/>
      <c r="AO296" s="106"/>
      <c r="AP296" s="106"/>
      <c r="AQ296" s="106"/>
      <c r="AR296" s="106"/>
      <c r="AS296" s="106"/>
      <c r="AT296" s="106"/>
      <c r="AU296" s="106"/>
      <c r="AV296" s="106"/>
      <c r="AW296" s="106"/>
      <c r="AX296" s="106"/>
    </row>
    <row r="297" spans="1:50">
      <c r="A297" s="106"/>
      <c r="B297" s="106"/>
      <c r="C297" s="106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H297" s="106"/>
      <c r="AI297" s="106"/>
      <c r="AJ297" s="106"/>
      <c r="AK297" s="106"/>
      <c r="AL297" s="106"/>
      <c r="AM297" s="106"/>
      <c r="AN297" s="106"/>
      <c r="AO297" s="106"/>
      <c r="AP297" s="106"/>
      <c r="AQ297" s="106"/>
      <c r="AR297" s="106"/>
      <c r="AS297" s="106"/>
      <c r="AT297" s="106"/>
      <c r="AU297" s="106"/>
      <c r="AV297" s="106"/>
      <c r="AW297" s="106"/>
      <c r="AX297" s="106"/>
    </row>
    <row r="298" spans="1:50">
      <c r="A298" s="106"/>
      <c r="B298" s="106"/>
      <c r="C298" s="106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  <c r="Z298" s="106"/>
      <c r="AA298" s="106"/>
      <c r="AB298" s="106"/>
      <c r="AC298" s="106"/>
      <c r="AD298" s="106"/>
      <c r="AE298" s="106"/>
      <c r="AF298" s="106"/>
      <c r="AG298" s="106"/>
      <c r="AH298" s="106"/>
      <c r="AI298" s="106"/>
      <c r="AJ298" s="106"/>
      <c r="AK298" s="106"/>
      <c r="AL298" s="106"/>
      <c r="AM298" s="106"/>
      <c r="AN298" s="106"/>
      <c r="AO298" s="106"/>
      <c r="AP298" s="106"/>
      <c r="AQ298" s="106"/>
      <c r="AR298" s="106"/>
      <c r="AS298" s="106"/>
      <c r="AT298" s="106"/>
      <c r="AU298" s="106"/>
      <c r="AV298" s="106"/>
      <c r="AW298" s="106"/>
      <c r="AX298" s="106"/>
    </row>
    <row r="299" spans="1:50">
      <c r="A299" s="106"/>
      <c r="B299" s="106"/>
      <c r="C299" s="106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H299" s="106"/>
      <c r="AI299" s="106"/>
      <c r="AJ299" s="106"/>
      <c r="AK299" s="106"/>
      <c r="AL299" s="106"/>
      <c r="AM299" s="106"/>
      <c r="AN299" s="106"/>
      <c r="AO299" s="106"/>
      <c r="AP299" s="106"/>
      <c r="AQ299" s="106"/>
      <c r="AR299" s="106"/>
      <c r="AS299" s="106"/>
      <c r="AT299" s="106"/>
      <c r="AU299" s="106"/>
      <c r="AV299" s="106"/>
      <c r="AW299" s="106"/>
      <c r="AX299" s="106"/>
    </row>
    <row r="300" spans="1:50">
      <c r="A300" s="106"/>
      <c r="B300" s="106"/>
      <c r="C300" s="106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  <c r="Z300" s="106"/>
      <c r="AA300" s="106"/>
      <c r="AB300" s="106"/>
      <c r="AC300" s="106"/>
      <c r="AD300" s="106"/>
      <c r="AE300" s="106"/>
      <c r="AF300" s="106"/>
      <c r="AG300" s="106"/>
      <c r="AH300" s="106"/>
      <c r="AI300" s="106"/>
      <c r="AJ300" s="106"/>
      <c r="AK300" s="106"/>
      <c r="AL300" s="106"/>
      <c r="AM300" s="106"/>
      <c r="AN300" s="106"/>
      <c r="AO300" s="106"/>
      <c r="AP300" s="106"/>
      <c r="AQ300" s="106"/>
      <c r="AR300" s="106"/>
      <c r="AS300" s="106"/>
      <c r="AT300" s="106"/>
      <c r="AU300" s="106"/>
      <c r="AV300" s="106"/>
      <c r="AW300" s="106"/>
      <c r="AX300" s="106"/>
    </row>
  </sheetData>
  <mergeCells count="95">
    <mergeCell ref="X102:Y102"/>
    <mergeCell ref="D101:T101"/>
    <mergeCell ref="X99:Y99"/>
    <mergeCell ref="X62:AA62"/>
    <mergeCell ref="K56:L56"/>
    <mergeCell ref="X81:AA81"/>
    <mergeCell ref="X86:AA86"/>
    <mergeCell ref="X88:Y88"/>
    <mergeCell ref="D97:T97"/>
    <mergeCell ref="K58:O58"/>
    <mergeCell ref="D98:T98"/>
    <mergeCell ref="D99:S99"/>
    <mergeCell ref="X113:Y113"/>
    <mergeCell ref="X111:Y111"/>
    <mergeCell ref="X126:Y126"/>
    <mergeCell ref="D113:T113"/>
    <mergeCell ref="X108:Y108"/>
    <mergeCell ref="D108:T108"/>
    <mergeCell ref="D110:T110"/>
    <mergeCell ref="AY157:BD157"/>
    <mergeCell ref="D115:T115"/>
    <mergeCell ref="C126:T126"/>
    <mergeCell ref="C128:E128"/>
    <mergeCell ref="C141:R141"/>
    <mergeCell ref="I128:K128"/>
    <mergeCell ref="O128:Q128"/>
    <mergeCell ref="C134:Z134"/>
    <mergeCell ref="W141:X141"/>
    <mergeCell ref="C143:E143"/>
    <mergeCell ref="X121:Y121"/>
    <mergeCell ref="X115:Y115"/>
    <mergeCell ref="AM157:AP157"/>
    <mergeCell ref="I143:L143"/>
    <mergeCell ref="P143:T143"/>
    <mergeCell ref="C145:T145"/>
    <mergeCell ref="X130:Y130"/>
    <mergeCell ref="X145:Y145"/>
    <mergeCell ref="F175:H175"/>
    <mergeCell ref="K175:S175"/>
    <mergeCell ref="U175:X175"/>
    <mergeCell ref="F169:H169"/>
    <mergeCell ref="N169:S169"/>
    <mergeCell ref="U169:X169"/>
    <mergeCell ref="F171:H171"/>
    <mergeCell ref="N171:S171"/>
    <mergeCell ref="X143:Y143"/>
    <mergeCell ref="X139:Y139"/>
    <mergeCell ref="X132:Y132"/>
    <mergeCell ref="U148:W149"/>
    <mergeCell ref="U150:W150"/>
    <mergeCell ref="I157:Z157"/>
    <mergeCell ref="I155:Z155"/>
    <mergeCell ref="X161:Y161"/>
    <mergeCell ref="X153:Y153"/>
    <mergeCell ref="X166:Y166"/>
    <mergeCell ref="U171:X171"/>
    <mergeCell ref="F173:H173"/>
    <mergeCell ref="I159:L159"/>
    <mergeCell ref="U159:Z159"/>
    <mergeCell ref="N173:S173"/>
    <mergeCell ref="U173:X173"/>
    <mergeCell ref="K54:L54"/>
    <mergeCell ref="G24:M24"/>
    <mergeCell ref="T24:Z24"/>
    <mergeCell ref="G26:M26"/>
    <mergeCell ref="T26:Z26"/>
    <mergeCell ref="O32:S32"/>
    <mergeCell ref="T32:Z32"/>
    <mergeCell ref="B42:E43"/>
    <mergeCell ref="B2:T2"/>
    <mergeCell ref="K52:L52"/>
    <mergeCell ref="G8:M8"/>
    <mergeCell ref="O8:S8"/>
    <mergeCell ref="G14:K14"/>
    <mergeCell ref="T8:Z8"/>
    <mergeCell ref="G10:M10"/>
    <mergeCell ref="T10:Z10"/>
    <mergeCell ref="G12:M12"/>
    <mergeCell ref="T12:Z12"/>
    <mergeCell ref="Y3:Z3"/>
    <mergeCell ref="U47:W47"/>
    <mergeCell ref="G38:K38"/>
    <mergeCell ref="O38:S38"/>
    <mergeCell ref="U38:Z38"/>
    <mergeCell ref="O14:S14"/>
    <mergeCell ref="U14:Z14"/>
    <mergeCell ref="T22:Z22"/>
    <mergeCell ref="T19:Z19"/>
    <mergeCell ref="V36:Z36"/>
    <mergeCell ref="G34:R34"/>
    <mergeCell ref="T34:U34"/>
    <mergeCell ref="V34:Z34"/>
    <mergeCell ref="G36:R36"/>
    <mergeCell ref="T36:U36"/>
    <mergeCell ref="G32:M32"/>
  </mergeCells>
  <dataValidations count="2">
    <dataValidation type="list" allowBlank="1" showInputMessage="1" showErrorMessage="1" sqref="U150:W150" xr:uid="{00000000-0002-0000-0400-000000000000}">
      <formula1>"250 EUR,500 EUR,1.000 EUR,2.500 EUR,5.000 EUR"</formula1>
    </dataValidation>
    <dataValidation type="list" allowBlank="1" showInputMessage="1" showErrorMessage="1" sqref="S141" xr:uid="{00000000-0002-0000-0400-000001000000}">
      <formula1>"______, VdS I, VdS II, VdS III, VdS IV, VdS V,"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X88" evalError="1"/>
    <ignoredError sqref="C101 C97 C108 C110 C113 C115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BE300"/>
  <sheetViews>
    <sheetView showGridLines="0" zoomScaleNormal="100" workbookViewId="0">
      <selection activeCell="G8" sqref="G8:M8"/>
    </sheetView>
  </sheetViews>
  <sheetFormatPr baseColWidth="10" defaultColWidth="11.42578125" defaultRowHeight="12.75"/>
  <cols>
    <col min="1" max="1" width="3.140625" style="105" customWidth="1"/>
    <col min="2" max="2" width="3.85546875" style="105" customWidth="1"/>
    <col min="3" max="3" width="4.28515625" style="105" customWidth="1"/>
    <col min="4" max="4" width="3.140625" style="105" customWidth="1"/>
    <col min="5" max="5" width="11.42578125" style="105"/>
    <col min="6" max="7" width="4.42578125" style="105" customWidth="1"/>
    <col min="8" max="8" width="3.140625" style="105" customWidth="1"/>
    <col min="9" max="9" width="7" style="105" customWidth="1"/>
    <col min="10" max="10" width="3" style="105" customWidth="1"/>
    <col min="11" max="11" width="6.7109375" style="105" customWidth="1"/>
    <col min="12" max="12" width="4.42578125" style="105" customWidth="1"/>
    <col min="13" max="13" width="4.140625" style="105" customWidth="1"/>
    <col min="14" max="14" width="4.42578125" style="105" customWidth="1"/>
    <col min="15" max="15" width="3.42578125" style="105" customWidth="1"/>
    <col min="16" max="17" width="4.42578125" style="105" customWidth="1"/>
    <col min="18" max="18" width="4.7109375" style="105" customWidth="1"/>
    <col min="19" max="19" width="6.42578125" style="105" customWidth="1"/>
    <col min="20" max="20" width="12.7109375" style="105" customWidth="1"/>
    <col min="21" max="21" width="5" style="105" customWidth="1"/>
    <col min="22" max="22" width="3.85546875" style="105" customWidth="1"/>
    <col min="23" max="23" width="5.140625" style="105" customWidth="1"/>
    <col min="24" max="24" width="4.85546875" style="105" customWidth="1"/>
    <col min="25" max="25" width="1.42578125" style="105" customWidth="1"/>
    <col min="26" max="26" width="5.140625" style="105" customWidth="1"/>
    <col min="27" max="27" width="1.42578125" style="105" customWidth="1"/>
    <col min="28" max="28" width="2.140625" style="105" customWidth="1"/>
    <col min="29" max="30" width="11.42578125" style="105"/>
    <col min="31" max="31" width="16.85546875" style="105" hidden="1" customWidth="1"/>
    <col min="32" max="32" width="35.7109375" style="105" hidden="1" customWidth="1"/>
    <col min="33" max="33" width="35.85546875" style="105" customWidth="1"/>
    <col min="34" max="34" width="36.42578125" style="105" customWidth="1"/>
    <col min="35" max="35" width="24.28515625" style="105" customWidth="1"/>
    <col min="36" max="16384" width="11.42578125" style="105"/>
  </cols>
  <sheetData>
    <row r="1" spans="1:50" ht="23.25">
      <c r="A1" s="166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07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</row>
    <row r="2" spans="1:50" ht="23.25">
      <c r="A2" s="165"/>
      <c r="B2" s="284" t="s">
        <v>150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165"/>
      <c r="V2" s="165"/>
      <c r="W2" s="165"/>
      <c r="X2" s="165"/>
      <c r="Y2" s="165"/>
      <c r="Z2" s="165"/>
      <c r="AA2" s="165"/>
      <c r="AB2" s="107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</row>
    <row r="3" spans="1:50" ht="23.25">
      <c r="A3" s="107"/>
      <c r="B3" s="164" t="s">
        <v>267</v>
      </c>
      <c r="C3" s="164"/>
      <c r="D3" s="164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 t="s">
        <v>265</v>
      </c>
      <c r="W3" s="107"/>
      <c r="X3" s="107"/>
      <c r="Y3" s="288" t="s">
        <v>270</v>
      </c>
      <c r="Z3" s="288"/>
      <c r="AA3" s="107"/>
      <c r="AB3" s="107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</row>
    <row r="4" spans="1:50" ht="6.75" customHeight="1">
      <c r="A4" s="107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07"/>
      <c r="AB4" s="107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</row>
    <row r="5" spans="1:50" ht="6.75" customHeight="1">
      <c r="A5" s="10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</row>
    <row r="6" spans="1:50" ht="12.75" customHeight="1">
      <c r="A6" s="107"/>
      <c r="B6" s="107" t="s">
        <v>246</v>
      </c>
      <c r="C6" s="107"/>
      <c r="D6" s="107"/>
      <c r="E6" s="107"/>
      <c r="F6" s="107"/>
      <c r="G6" s="107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07"/>
      <c r="V6" s="107"/>
      <c r="W6" s="107"/>
      <c r="X6" s="107"/>
      <c r="Y6" s="107"/>
      <c r="Z6" s="107"/>
      <c r="AA6" s="107"/>
      <c r="AB6" s="107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</row>
    <row r="7" spans="1:50" ht="6.75" customHeight="1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</row>
    <row r="8" spans="1:50" ht="12.75" customHeight="1">
      <c r="A8" s="107"/>
      <c r="B8" s="145" t="s">
        <v>64</v>
      </c>
      <c r="C8" s="145"/>
      <c r="D8" s="145"/>
      <c r="E8" s="145"/>
      <c r="F8" s="118"/>
      <c r="G8" s="278"/>
      <c r="H8" s="278"/>
      <c r="I8" s="278"/>
      <c r="J8" s="278"/>
      <c r="K8" s="278"/>
      <c r="L8" s="278"/>
      <c r="M8" s="278"/>
      <c r="N8" s="124"/>
      <c r="O8" s="287" t="s">
        <v>65</v>
      </c>
      <c r="P8" s="287"/>
      <c r="Q8" s="287"/>
      <c r="R8" s="287"/>
      <c r="S8" s="287"/>
      <c r="T8" s="278"/>
      <c r="U8" s="278"/>
      <c r="V8" s="278"/>
      <c r="W8" s="278"/>
      <c r="X8" s="278"/>
      <c r="Y8" s="278"/>
      <c r="Z8" s="278"/>
      <c r="AA8" s="107"/>
      <c r="AB8" s="107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</row>
    <row r="9" spans="1:50" ht="6.75" customHeigh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26"/>
      <c r="P9" s="126"/>
      <c r="Q9" s="126"/>
      <c r="R9" s="126"/>
      <c r="S9" s="126"/>
      <c r="T9" s="107"/>
      <c r="U9" s="107"/>
      <c r="V9" s="107"/>
      <c r="W9" s="107"/>
      <c r="X9" s="107"/>
      <c r="Y9" s="107"/>
      <c r="Z9" s="107"/>
      <c r="AA9" s="107"/>
      <c r="AB9" s="107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</row>
    <row r="10" spans="1:50" ht="12.75" customHeight="1">
      <c r="A10" s="107"/>
      <c r="B10" s="145" t="s">
        <v>68</v>
      </c>
      <c r="C10" s="145"/>
      <c r="D10" s="145"/>
      <c r="E10" s="145"/>
      <c r="F10" s="145"/>
      <c r="G10" s="278"/>
      <c r="H10" s="278"/>
      <c r="I10" s="278"/>
      <c r="J10" s="278"/>
      <c r="K10" s="278"/>
      <c r="L10" s="278"/>
      <c r="M10" s="278"/>
      <c r="N10" s="124"/>
      <c r="O10" s="126" t="s">
        <v>66</v>
      </c>
      <c r="P10" s="126"/>
      <c r="Q10" s="126"/>
      <c r="R10" s="126"/>
      <c r="S10" s="126"/>
      <c r="T10" s="278"/>
      <c r="U10" s="278"/>
      <c r="V10" s="278"/>
      <c r="W10" s="278"/>
      <c r="X10" s="278"/>
      <c r="Y10" s="278"/>
      <c r="Z10" s="278"/>
      <c r="AA10" s="107"/>
      <c r="AB10" s="107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</row>
    <row r="11" spans="1:50" ht="6.75" customHeight="1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26"/>
      <c r="P11" s="126"/>
      <c r="Q11" s="126"/>
      <c r="R11" s="126"/>
      <c r="S11" s="126"/>
      <c r="T11" s="107"/>
      <c r="U11" s="107"/>
      <c r="V11" s="107"/>
      <c r="W11" s="107"/>
      <c r="X11" s="107"/>
      <c r="Y11" s="107"/>
      <c r="Z11" s="107"/>
      <c r="AA11" s="107"/>
      <c r="AB11" s="107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</row>
    <row r="12" spans="1:50" ht="12.75" customHeight="1">
      <c r="A12" s="107"/>
      <c r="B12" s="145" t="s">
        <v>69</v>
      </c>
      <c r="C12" s="145"/>
      <c r="D12" s="145"/>
      <c r="E12" s="145"/>
      <c r="F12" s="145"/>
      <c r="G12" s="278"/>
      <c r="H12" s="278"/>
      <c r="I12" s="278"/>
      <c r="J12" s="278"/>
      <c r="K12" s="278"/>
      <c r="L12" s="278"/>
      <c r="M12" s="278"/>
      <c r="N12" s="124"/>
      <c r="O12" s="126" t="s">
        <v>67</v>
      </c>
      <c r="P12" s="124"/>
      <c r="Q12" s="124"/>
      <c r="R12" s="124"/>
      <c r="S12" s="124"/>
      <c r="T12" s="278"/>
      <c r="U12" s="278"/>
      <c r="V12" s="278"/>
      <c r="W12" s="278"/>
      <c r="X12" s="278"/>
      <c r="Y12" s="278"/>
      <c r="Z12" s="278"/>
      <c r="AA12" s="107"/>
      <c r="AB12" s="107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</row>
    <row r="13" spans="1:50" ht="6.75" customHeight="1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</row>
    <row r="14" spans="1:50" ht="12.75" customHeight="1">
      <c r="A14" s="107"/>
      <c r="B14" s="118" t="s">
        <v>71</v>
      </c>
      <c r="C14" s="118"/>
      <c r="D14" s="118"/>
      <c r="E14" s="118"/>
      <c r="F14" s="118"/>
      <c r="G14" s="277"/>
      <c r="H14" s="277"/>
      <c r="I14" s="277"/>
      <c r="J14" s="277"/>
      <c r="K14" s="277"/>
      <c r="L14" s="133"/>
      <c r="M14" s="118" t="s">
        <v>70</v>
      </c>
      <c r="N14" s="118"/>
      <c r="O14" s="277"/>
      <c r="P14" s="277"/>
      <c r="Q14" s="277"/>
      <c r="R14" s="277"/>
      <c r="S14" s="277"/>
      <c r="T14" s="118" t="s">
        <v>213</v>
      </c>
      <c r="U14" s="278"/>
      <c r="V14" s="278"/>
      <c r="W14" s="278"/>
      <c r="X14" s="278"/>
      <c r="Y14" s="278"/>
      <c r="Z14" s="278"/>
      <c r="AA14" s="107"/>
      <c r="AB14" s="107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</row>
    <row r="15" spans="1:50" ht="12.75" customHeight="1">
      <c r="A15" s="107"/>
      <c r="B15" s="109"/>
      <c r="C15" s="109"/>
      <c r="D15" s="109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07"/>
      <c r="AB15" s="107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</row>
    <row r="16" spans="1:50" ht="6.75" customHeight="1">
      <c r="A16" s="107"/>
      <c r="B16" s="118"/>
      <c r="C16" s="118"/>
      <c r="D16" s="118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</row>
    <row r="17" spans="1:54" ht="12.75" customHeight="1">
      <c r="A17" s="107"/>
      <c r="B17" s="107" t="s">
        <v>248</v>
      </c>
      <c r="C17" s="118"/>
      <c r="D17" s="118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</row>
    <row r="18" spans="1:54" ht="6.75" customHeight="1">
      <c r="A18" s="107"/>
      <c r="B18" s="118"/>
      <c r="C18" s="118"/>
      <c r="D18" s="118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</row>
    <row r="19" spans="1:54" ht="12.75" customHeight="1">
      <c r="A19" s="107"/>
      <c r="B19" s="118" t="s">
        <v>216</v>
      </c>
      <c r="C19" s="118"/>
      <c r="D19" s="118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280"/>
      <c r="U19" s="280"/>
      <c r="V19" s="280"/>
      <c r="W19" s="280"/>
      <c r="X19" s="280"/>
      <c r="Y19" s="280"/>
      <c r="Z19" s="280"/>
      <c r="AA19" s="107"/>
      <c r="AB19" s="107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</row>
    <row r="20" spans="1:54" ht="6.75" customHeight="1">
      <c r="A20" s="107"/>
      <c r="B20" s="109"/>
      <c r="C20" s="109"/>
      <c r="D20" s="109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07"/>
      <c r="AB20" s="107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</row>
    <row r="21" spans="1:54" ht="6.75" customHeight="1">
      <c r="B21" s="118"/>
      <c r="C21" s="118"/>
      <c r="D21" s="118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B21" s="107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</row>
    <row r="22" spans="1:54" ht="15">
      <c r="B22" s="116" t="s">
        <v>215</v>
      </c>
      <c r="C22" s="118"/>
      <c r="D22" s="118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45" t="s">
        <v>214</v>
      </c>
      <c r="P22" s="107"/>
      <c r="Q22" s="107"/>
      <c r="R22" s="107"/>
      <c r="S22" s="107"/>
      <c r="T22" s="279"/>
      <c r="U22" s="279"/>
      <c r="V22" s="279"/>
      <c r="W22" s="279"/>
      <c r="X22" s="279"/>
      <c r="Y22" s="279"/>
      <c r="Z22" s="279"/>
      <c r="AB22" s="107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</row>
    <row r="23" spans="1:54" ht="6.75" customHeight="1">
      <c r="B23" s="118"/>
      <c r="C23" s="118"/>
      <c r="D23" s="118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B23" s="107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</row>
    <row r="24" spans="1:54" ht="15">
      <c r="B24" s="145" t="s">
        <v>68</v>
      </c>
      <c r="C24" s="145"/>
      <c r="D24" s="145"/>
      <c r="E24" s="145"/>
      <c r="F24" s="145"/>
      <c r="G24" s="279"/>
      <c r="H24" s="279"/>
      <c r="I24" s="279"/>
      <c r="J24" s="279"/>
      <c r="K24" s="279"/>
      <c r="L24" s="279"/>
      <c r="M24" s="279"/>
      <c r="N24" s="161"/>
      <c r="O24" s="162" t="s">
        <v>66</v>
      </c>
      <c r="P24" s="162"/>
      <c r="Q24" s="162"/>
      <c r="R24" s="162"/>
      <c r="S24" s="162"/>
      <c r="T24" s="279"/>
      <c r="U24" s="279"/>
      <c r="V24" s="279"/>
      <c r="W24" s="279"/>
      <c r="X24" s="279"/>
      <c r="Y24" s="279"/>
      <c r="Z24" s="279"/>
      <c r="AB24" s="107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</row>
    <row r="25" spans="1:54" ht="6.75" customHeight="1"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62"/>
      <c r="P25" s="162"/>
      <c r="Q25" s="162"/>
      <c r="R25" s="162"/>
      <c r="S25" s="162"/>
      <c r="T25" s="107"/>
      <c r="U25" s="107"/>
      <c r="V25" s="107"/>
      <c r="W25" s="107"/>
      <c r="X25" s="107"/>
      <c r="Y25" s="107"/>
      <c r="Z25" s="107"/>
      <c r="AB25" s="107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</row>
    <row r="26" spans="1:54" ht="15">
      <c r="B26" s="145" t="s">
        <v>69</v>
      </c>
      <c r="C26" s="145"/>
      <c r="D26" s="145"/>
      <c r="E26" s="145"/>
      <c r="F26" s="145"/>
      <c r="G26" s="279"/>
      <c r="H26" s="279"/>
      <c r="I26" s="279"/>
      <c r="J26" s="279"/>
      <c r="K26" s="279"/>
      <c r="L26" s="279"/>
      <c r="M26" s="279"/>
      <c r="N26" s="161"/>
      <c r="O26" s="162" t="s">
        <v>67</v>
      </c>
      <c r="P26" s="161"/>
      <c r="Q26" s="161"/>
      <c r="R26" s="161"/>
      <c r="S26" s="161"/>
      <c r="T26" s="279"/>
      <c r="U26" s="279"/>
      <c r="V26" s="279"/>
      <c r="W26" s="279"/>
      <c r="X26" s="279"/>
      <c r="Y26" s="279"/>
      <c r="Z26" s="279"/>
      <c r="AB26" s="107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</row>
    <row r="27" spans="1:54" ht="6.75" customHeight="1">
      <c r="B27" s="145"/>
      <c r="C27" s="145"/>
      <c r="D27" s="145"/>
      <c r="E27" s="145"/>
      <c r="F27" s="145"/>
      <c r="G27" s="122"/>
      <c r="H27" s="122"/>
      <c r="I27" s="122"/>
      <c r="J27" s="122"/>
      <c r="K27" s="122"/>
      <c r="L27" s="122"/>
      <c r="M27" s="122"/>
      <c r="N27" s="161"/>
      <c r="O27" s="162"/>
      <c r="P27" s="161"/>
      <c r="Q27" s="161"/>
      <c r="R27" s="161"/>
      <c r="S27" s="161"/>
      <c r="T27" s="160"/>
      <c r="U27" s="160"/>
      <c r="V27" s="160"/>
      <c r="W27" s="160"/>
      <c r="X27" s="160"/>
      <c r="Y27" s="160"/>
      <c r="Z27" s="160"/>
      <c r="AB27" s="107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</row>
    <row r="28" spans="1:54" ht="6.75" customHeight="1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AB28" s="107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</row>
    <row r="29" spans="1:54" ht="7.5" customHeight="1">
      <c r="A29" s="107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7"/>
      <c r="AB29" s="107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</row>
    <row r="30" spans="1:54" ht="15" customHeight="1">
      <c r="A30" s="107"/>
      <c r="B30" s="107" t="s">
        <v>247</v>
      </c>
      <c r="C30" s="107"/>
      <c r="D30" s="107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07"/>
      <c r="U30" s="107"/>
      <c r="V30" s="107"/>
      <c r="W30" s="107"/>
      <c r="X30" s="107"/>
      <c r="Y30" s="107"/>
      <c r="Z30" s="107"/>
      <c r="AA30" s="107"/>
      <c r="AB30" s="107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</row>
    <row r="31" spans="1:54" ht="7.5" customHeight="1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</row>
    <row r="32" spans="1:54" s="22" customFormat="1" ht="15" customHeight="1">
      <c r="B32" s="17" t="s">
        <v>64</v>
      </c>
      <c r="C32" s="17"/>
      <c r="D32" s="17"/>
      <c r="E32" s="17"/>
      <c r="F32" s="1"/>
      <c r="G32" s="281"/>
      <c r="H32" s="282"/>
      <c r="I32" s="282"/>
      <c r="J32" s="282"/>
      <c r="K32" s="282"/>
      <c r="L32" s="282"/>
      <c r="M32" s="282"/>
      <c r="N32" s="80"/>
      <c r="O32" s="225" t="s">
        <v>65</v>
      </c>
      <c r="P32" s="225"/>
      <c r="Q32" s="225"/>
      <c r="R32" s="225"/>
      <c r="S32" s="225"/>
      <c r="T32" s="281"/>
      <c r="U32" s="282"/>
      <c r="V32" s="282"/>
      <c r="W32" s="282"/>
      <c r="X32" s="282"/>
      <c r="Y32" s="282"/>
      <c r="Z32" s="282"/>
      <c r="AA32" s="74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</row>
    <row r="33" spans="1:54" s="22" customFormat="1" ht="4.5" customHeight="1"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11"/>
      <c r="P33" s="11"/>
      <c r="Q33" s="11"/>
      <c r="R33" s="11"/>
      <c r="S33" s="11"/>
      <c r="T33" s="74"/>
      <c r="U33" s="74"/>
      <c r="V33" s="74"/>
      <c r="W33" s="74"/>
      <c r="X33" s="74"/>
      <c r="Y33" s="74"/>
      <c r="Z33" s="74"/>
      <c r="AA33" s="74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</row>
    <row r="34" spans="1:54" s="22" customFormat="1" ht="15">
      <c r="A34" s="74" t="s">
        <v>4</v>
      </c>
      <c r="B34" s="17" t="s">
        <v>198</v>
      </c>
      <c r="C34" s="17"/>
      <c r="D34" s="17"/>
      <c r="E34" s="35"/>
      <c r="F34" s="7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1"/>
      <c r="T34" s="201" t="s">
        <v>196</v>
      </c>
      <c r="U34" s="201"/>
      <c r="V34" s="281"/>
      <c r="W34" s="282"/>
      <c r="X34" s="282"/>
      <c r="Y34" s="282"/>
      <c r="Z34" s="282"/>
      <c r="AA34" s="74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</row>
    <row r="35" spans="1:54" s="22" customFormat="1" ht="4.5" customHeight="1"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</row>
    <row r="36" spans="1:54" s="22" customFormat="1" ht="15">
      <c r="B36" s="1" t="s">
        <v>268</v>
      </c>
      <c r="C36" s="17"/>
      <c r="D36" s="17"/>
      <c r="E36" s="17"/>
      <c r="F36" s="17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T36" s="219" t="s">
        <v>197</v>
      </c>
      <c r="U36" s="220"/>
      <c r="V36" s="281"/>
      <c r="W36" s="282"/>
      <c r="X36" s="282"/>
      <c r="Y36" s="282"/>
      <c r="Z36" s="282"/>
      <c r="AA36" s="74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</row>
    <row r="37" spans="1:54" s="22" customFormat="1" ht="4.5" customHeight="1"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</row>
    <row r="38" spans="1:54" s="22" customFormat="1" ht="14.25">
      <c r="B38" s="1" t="s">
        <v>71</v>
      </c>
      <c r="C38" s="1"/>
      <c r="D38" s="1"/>
      <c r="E38" s="1"/>
      <c r="F38" s="1"/>
      <c r="G38" s="214"/>
      <c r="H38" s="214"/>
      <c r="I38" s="214"/>
      <c r="J38" s="214"/>
      <c r="K38" s="214"/>
      <c r="L38" s="1"/>
      <c r="M38" s="1" t="s">
        <v>70</v>
      </c>
      <c r="N38" s="1"/>
      <c r="O38" s="214"/>
      <c r="P38" s="214"/>
      <c r="Q38" s="214"/>
      <c r="R38" s="214"/>
      <c r="S38" s="214"/>
      <c r="T38" s="14"/>
      <c r="U38" s="223"/>
      <c r="V38" s="224"/>
      <c r="W38" s="224"/>
      <c r="X38" s="224"/>
      <c r="Y38" s="224"/>
      <c r="Z38" s="224"/>
      <c r="AA38" s="74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</row>
    <row r="39" spans="1:54" ht="7.5" customHeight="1">
      <c r="A39" s="107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7"/>
      <c r="AB39" s="107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</row>
    <row r="40" spans="1:54" ht="7.5" customHeight="1">
      <c r="A40" s="107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07"/>
      <c r="AB40" s="107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</row>
    <row r="41" spans="1:54" ht="14.25" customHeight="1">
      <c r="A41" s="107"/>
      <c r="B41" s="118" t="s">
        <v>5</v>
      </c>
      <c r="C41" s="118"/>
      <c r="D41" s="118"/>
      <c r="E41" s="118"/>
      <c r="F41" s="107"/>
      <c r="G41" s="118" t="s">
        <v>14</v>
      </c>
      <c r="H41" s="118"/>
      <c r="I41" s="118"/>
      <c r="J41" s="118"/>
      <c r="K41" s="159"/>
      <c r="L41" s="158"/>
      <c r="M41" s="118"/>
      <c r="N41" s="118"/>
      <c r="O41" s="118"/>
      <c r="P41" s="118"/>
      <c r="Q41" s="118"/>
      <c r="R41" s="118"/>
      <c r="S41" s="118"/>
      <c r="T41" s="118"/>
      <c r="U41" s="185"/>
      <c r="V41" s="107"/>
      <c r="W41" s="107"/>
      <c r="X41" s="107"/>
      <c r="Y41" s="107"/>
      <c r="Z41" s="107"/>
      <c r="AA41" s="107"/>
      <c r="AB41" s="107"/>
      <c r="AC41" s="106"/>
      <c r="AD41" s="106"/>
      <c r="AE41" s="106"/>
      <c r="AF41" s="106" t="str">
        <f>IF(U41="x","Nicht ständig bewohntes Ferienhaus im Ausland",IF(U43="x","Nicht ständig bewohnte Ferienwohnung (Erdgesch./Keller im Ausland in einem Mehrfamilienhaus",IF(U45="x","Nicht ständig bewohnte Ferienwohnung (Obergeschoss) im Ausland in einem Mehrfamilienhaus","")))</f>
        <v/>
      </c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</row>
    <row r="42" spans="1:54" ht="6.75" customHeight="1">
      <c r="A42" s="107"/>
      <c r="B42" s="283"/>
      <c r="C42" s="283"/>
      <c r="D42" s="283"/>
      <c r="E42" s="283"/>
      <c r="F42" s="107"/>
      <c r="G42" s="118"/>
      <c r="H42" s="118"/>
      <c r="I42" s="118"/>
      <c r="J42" s="118"/>
      <c r="K42" s="118"/>
      <c r="L42" s="138"/>
      <c r="M42" s="118"/>
      <c r="N42" s="118"/>
      <c r="O42" s="118"/>
      <c r="P42" s="118"/>
      <c r="Q42" s="118"/>
      <c r="R42" s="118"/>
      <c r="S42" s="118"/>
      <c r="T42" s="118"/>
      <c r="U42" s="110"/>
      <c r="V42" s="107"/>
      <c r="W42" s="107"/>
      <c r="X42" s="107"/>
      <c r="Y42" s="107"/>
      <c r="Z42" s="107"/>
      <c r="AA42" s="107"/>
      <c r="AB42" s="107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</row>
    <row r="43" spans="1:54" ht="14.25">
      <c r="A43" s="107"/>
      <c r="B43" s="283"/>
      <c r="C43" s="283"/>
      <c r="D43" s="283"/>
      <c r="E43" s="283"/>
      <c r="F43" s="107"/>
      <c r="G43" s="118" t="s">
        <v>144</v>
      </c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85"/>
      <c r="V43" s="107"/>
      <c r="W43" s="107"/>
      <c r="X43" s="107"/>
      <c r="Y43" s="107"/>
      <c r="Z43" s="107"/>
      <c r="AA43" s="107"/>
      <c r="AB43" s="107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</row>
    <row r="44" spans="1:54" ht="6.75" customHeight="1">
      <c r="A44" s="107"/>
      <c r="B44" s="107"/>
      <c r="C44" s="107"/>
      <c r="D44" s="107"/>
      <c r="E44" s="107"/>
      <c r="F44" s="107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2"/>
      <c r="V44" s="107"/>
      <c r="W44" s="107"/>
      <c r="X44" s="107"/>
      <c r="Y44" s="107"/>
      <c r="Z44" s="107"/>
      <c r="AA44" s="107"/>
      <c r="AB44" s="107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</row>
    <row r="45" spans="1:54" ht="14.25" customHeight="1">
      <c r="A45" s="107"/>
      <c r="B45" s="107"/>
      <c r="C45" s="107"/>
      <c r="D45" s="107"/>
      <c r="E45" s="107"/>
      <c r="F45" s="107"/>
      <c r="G45" s="118" t="s">
        <v>145</v>
      </c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85"/>
      <c r="V45" s="107"/>
      <c r="W45" s="107"/>
      <c r="X45" s="107"/>
      <c r="Y45" s="107"/>
      <c r="Z45" s="107"/>
      <c r="AA45" s="107"/>
      <c r="AB45" s="107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</row>
    <row r="46" spans="1:54" ht="6.75" customHeight="1">
      <c r="A46" s="107"/>
      <c r="B46" s="107"/>
      <c r="C46" s="107"/>
      <c r="D46" s="107"/>
      <c r="E46" s="107"/>
      <c r="F46" s="107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07"/>
      <c r="V46" s="107"/>
      <c r="W46" s="107"/>
      <c r="X46" s="107"/>
      <c r="Y46" s="107"/>
      <c r="Z46" s="107"/>
      <c r="AA46" s="107"/>
      <c r="AB46" s="107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</row>
    <row r="47" spans="1:54" ht="14.25" customHeight="1">
      <c r="A47" s="107"/>
      <c r="B47" s="107"/>
      <c r="C47" s="107"/>
      <c r="D47" s="107"/>
      <c r="E47" s="107"/>
      <c r="F47" s="107"/>
      <c r="G47" s="118" t="s">
        <v>7</v>
      </c>
      <c r="H47" s="107"/>
      <c r="I47" s="107"/>
      <c r="J47" s="107"/>
      <c r="K47" s="107"/>
      <c r="L47" s="107"/>
      <c r="M47" s="107"/>
      <c r="N47" s="107"/>
      <c r="O47" s="107"/>
      <c r="P47" s="107"/>
      <c r="Q47" s="123"/>
      <c r="R47" s="118"/>
      <c r="S47" s="118"/>
      <c r="T47" s="118"/>
      <c r="U47" s="289"/>
      <c r="V47" s="290"/>
      <c r="W47" s="291"/>
      <c r="X47" s="110" t="s">
        <v>8</v>
      </c>
      <c r="Y47" s="110"/>
      <c r="Z47" s="110"/>
      <c r="AA47" s="107"/>
      <c r="AB47" s="107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</row>
    <row r="48" spans="1:54" ht="6.75" customHeight="1">
      <c r="A48" s="107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7"/>
      <c r="AB48" s="107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</row>
    <row r="49" spans="1:50" ht="6.75" customHeight="1">
      <c r="A49" s="107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07"/>
      <c r="AB49" s="107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</row>
    <row r="50" spans="1:50" ht="15">
      <c r="B50" s="128" t="s">
        <v>151</v>
      </c>
      <c r="AB50" s="107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</row>
    <row r="51" spans="1:50" ht="6.75" customHeight="1">
      <c r="B51" s="128"/>
      <c r="AB51" s="107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</row>
    <row r="52" spans="1:50" ht="14.25" customHeight="1">
      <c r="C52" s="154" t="s">
        <v>240</v>
      </c>
      <c r="D52" s="127"/>
      <c r="E52" s="127"/>
      <c r="F52" s="127"/>
      <c r="G52" s="151"/>
      <c r="H52" s="151"/>
      <c r="I52" s="173">
        <v>850</v>
      </c>
      <c r="J52" s="153" t="s">
        <v>38</v>
      </c>
      <c r="K52" s="334"/>
      <c r="L52" s="335"/>
      <c r="M52" s="156" t="s">
        <v>39</v>
      </c>
      <c r="N52" s="120"/>
      <c r="O52" s="120"/>
      <c r="P52" s="120"/>
      <c r="Q52" s="120"/>
      <c r="R52" s="151"/>
      <c r="S52" s="151"/>
      <c r="T52" s="186">
        <f>SUM(K52)*850</f>
        <v>0</v>
      </c>
      <c r="U52" s="107"/>
      <c r="V52" s="107"/>
      <c r="W52" s="107"/>
      <c r="X52" s="107"/>
      <c r="Y52" s="107"/>
      <c r="Z52" s="107"/>
      <c r="AA52" s="107"/>
      <c r="AB52" s="107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</row>
    <row r="53" spans="1:50" ht="6.75" customHeight="1">
      <c r="C53" s="127"/>
      <c r="D53" s="127"/>
      <c r="E53" s="127"/>
      <c r="F53" s="127"/>
      <c r="G53" s="107"/>
      <c r="H53" s="107"/>
      <c r="I53" s="121"/>
      <c r="J53" s="107"/>
      <c r="K53" s="107"/>
      <c r="L53" s="107"/>
      <c r="M53" s="121"/>
      <c r="N53" s="121"/>
      <c r="O53" s="121"/>
      <c r="P53" s="121"/>
      <c r="Q53" s="121"/>
      <c r="R53" s="107"/>
      <c r="S53" s="107"/>
      <c r="T53" s="146"/>
      <c r="U53" s="107"/>
      <c r="V53" s="107"/>
      <c r="W53" s="107"/>
      <c r="X53" s="107"/>
      <c r="Y53" s="107"/>
      <c r="Z53" s="107"/>
      <c r="AA53" s="107"/>
      <c r="AB53" s="107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</row>
    <row r="54" spans="1:50" ht="14.25" customHeight="1">
      <c r="C54" s="154" t="s">
        <v>234</v>
      </c>
      <c r="D54" s="127"/>
      <c r="E54" s="127"/>
      <c r="F54" s="127"/>
      <c r="G54" s="151"/>
      <c r="H54" s="151"/>
      <c r="I54" s="173">
        <v>1300</v>
      </c>
      <c r="J54" s="153" t="s">
        <v>38</v>
      </c>
      <c r="K54" s="334"/>
      <c r="L54" s="335"/>
      <c r="M54" s="156" t="s">
        <v>39</v>
      </c>
      <c r="N54" s="155"/>
      <c r="O54" s="120"/>
      <c r="P54" s="120"/>
      <c r="Q54" s="120"/>
      <c r="R54" s="151"/>
      <c r="S54" s="151"/>
      <c r="T54" s="186">
        <f>SUM(K54)*1300</f>
        <v>0</v>
      </c>
      <c r="U54" s="107"/>
      <c r="V54" s="107"/>
      <c r="W54" s="107"/>
      <c r="X54" s="107"/>
      <c r="Y54" s="107"/>
      <c r="Z54" s="107"/>
      <c r="AA54" s="107"/>
      <c r="AB54" s="107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</row>
    <row r="55" spans="1:50" ht="6.75" customHeight="1">
      <c r="C55" s="154"/>
      <c r="D55" s="127"/>
      <c r="E55" s="127"/>
      <c r="F55" s="127"/>
      <c r="G55" s="151"/>
      <c r="H55" s="151"/>
      <c r="I55" s="147"/>
      <c r="J55" s="153"/>
      <c r="K55" s="151"/>
      <c r="L55" s="107"/>
      <c r="M55" s="153"/>
      <c r="N55" s="110"/>
      <c r="O55" s="110"/>
      <c r="P55" s="110"/>
      <c r="Q55" s="110"/>
      <c r="R55" s="151"/>
      <c r="S55" s="151"/>
      <c r="T55" s="147"/>
      <c r="U55" s="107"/>
      <c r="V55" s="107"/>
      <c r="W55" s="107"/>
      <c r="X55" s="107"/>
      <c r="Y55" s="107"/>
      <c r="Z55" s="107"/>
      <c r="AA55" s="107"/>
      <c r="AB55" s="107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</row>
    <row r="56" spans="1:50" ht="14.25" customHeight="1">
      <c r="C56" s="154" t="s">
        <v>235</v>
      </c>
      <c r="D56" s="127"/>
      <c r="E56" s="127"/>
      <c r="F56" s="127"/>
      <c r="G56" s="151"/>
      <c r="H56" s="151"/>
      <c r="I56" s="157">
        <v>2000</v>
      </c>
      <c r="J56" s="153" t="s">
        <v>38</v>
      </c>
      <c r="K56" s="334"/>
      <c r="L56" s="335"/>
      <c r="M56" s="156" t="s">
        <v>39</v>
      </c>
      <c r="N56" s="155"/>
      <c r="O56" s="120"/>
      <c r="P56" s="110"/>
      <c r="Q56" s="110"/>
      <c r="R56" s="151"/>
      <c r="S56" s="151"/>
      <c r="T56" s="186">
        <f>SUM(K56)*2000</f>
        <v>0</v>
      </c>
      <c r="U56" s="107"/>
      <c r="V56" s="107"/>
      <c r="W56" s="107"/>
      <c r="X56" s="107"/>
      <c r="Y56" s="107"/>
      <c r="Z56" s="107"/>
      <c r="AA56" s="107"/>
      <c r="AB56" s="107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</row>
    <row r="57" spans="1:50" ht="6.75" customHeight="1">
      <c r="C57" s="154"/>
      <c r="D57" s="127"/>
      <c r="E57" s="127"/>
      <c r="F57" s="127"/>
      <c r="G57" s="151"/>
      <c r="H57" s="151"/>
      <c r="I57" s="147"/>
      <c r="J57" s="153"/>
      <c r="K57" s="151"/>
      <c r="L57" s="107"/>
      <c r="M57" s="153"/>
      <c r="N57" s="110"/>
      <c r="O57" s="110"/>
      <c r="P57" s="110"/>
      <c r="Q57" s="110"/>
      <c r="R57" s="151"/>
      <c r="S57" s="151"/>
      <c r="T57" s="147"/>
      <c r="U57" s="107"/>
      <c r="V57" s="107"/>
      <c r="W57" s="107"/>
      <c r="X57" s="107"/>
      <c r="Y57" s="107"/>
      <c r="Z57" s="107"/>
      <c r="AA57" s="107"/>
      <c r="AB57" s="107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</row>
    <row r="58" spans="1:50" ht="14.25" customHeight="1">
      <c r="C58" s="154" t="s">
        <v>236</v>
      </c>
      <c r="D58" s="127"/>
      <c r="E58" s="127"/>
      <c r="F58" s="127"/>
      <c r="G58" s="151"/>
      <c r="H58" s="151"/>
      <c r="I58" s="147"/>
      <c r="J58" s="153"/>
      <c r="K58" s="336"/>
      <c r="L58" s="337"/>
      <c r="M58" s="337"/>
      <c r="N58" s="337"/>
      <c r="O58" s="338"/>
      <c r="P58" s="131"/>
      <c r="Q58" s="110"/>
      <c r="R58" s="151"/>
      <c r="S58" s="151"/>
      <c r="T58" s="147"/>
      <c r="U58" s="107"/>
      <c r="V58" s="107"/>
      <c r="W58" s="107"/>
      <c r="X58" s="107"/>
      <c r="Y58" s="107"/>
      <c r="Z58" s="107"/>
      <c r="AA58" s="107"/>
      <c r="AB58" s="107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</row>
    <row r="59" spans="1:50" ht="6.75" customHeight="1">
      <c r="C59" s="154"/>
      <c r="D59" s="127"/>
      <c r="E59" s="127"/>
      <c r="F59" s="127"/>
      <c r="G59" s="151"/>
      <c r="H59" s="151"/>
      <c r="I59" s="147"/>
      <c r="J59" s="153"/>
      <c r="K59" s="152"/>
      <c r="L59" s="152"/>
      <c r="M59" s="152"/>
      <c r="N59" s="152"/>
      <c r="O59" s="152"/>
      <c r="P59" s="131"/>
      <c r="Q59" s="110"/>
      <c r="R59" s="151"/>
      <c r="S59" s="151"/>
      <c r="T59" s="147"/>
      <c r="U59" s="107"/>
      <c r="V59" s="107"/>
      <c r="W59" s="107"/>
      <c r="X59" s="107"/>
      <c r="Y59" s="107"/>
      <c r="Z59" s="107"/>
      <c r="AA59" s="107"/>
      <c r="AB59" s="107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</row>
    <row r="60" spans="1:50" ht="14.25" customHeight="1">
      <c r="C60" s="174" t="s">
        <v>250</v>
      </c>
      <c r="D60" s="127"/>
      <c r="E60" s="127"/>
      <c r="F60" s="127"/>
      <c r="G60" s="151"/>
      <c r="H60" s="151"/>
      <c r="I60" s="147"/>
      <c r="J60" s="153"/>
      <c r="K60" s="152"/>
      <c r="L60" s="152"/>
      <c r="M60" s="152"/>
      <c r="N60" s="152"/>
      <c r="O60" s="152"/>
      <c r="P60" s="131"/>
      <c r="Q60" s="110"/>
      <c r="R60" s="151"/>
      <c r="S60" s="151"/>
      <c r="T60" s="190"/>
      <c r="U60" s="107"/>
      <c r="V60" s="107"/>
      <c r="W60" s="107"/>
      <c r="X60" s="107"/>
      <c r="Y60" s="107"/>
      <c r="Z60" s="107"/>
      <c r="AA60" s="107"/>
      <c r="AB60" s="107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</row>
    <row r="61" spans="1:50" ht="6.75" customHeight="1">
      <c r="C61" s="112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12"/>
      <c r="R61" s="112"/>
      <c r="S61" s="107"/>
      <c r="T61" s="124"/>
      <c r="U61" s="107"/>
      <c r="V61" s="107"/>
      <c r="W61" s="107"/>
      <c r="X61" s="107"/>
      <c r="Y61" s="107"/>
      <c r="Z61" s="107"/>
      <c r="AA61" s="107"/>
      <c r="AB61" s="107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</row>
    <row r="62" spans="1:50" ht="15">
      <c r="C62" s="145" t="s">
        <v>199</v>
      </c>
      <c r="D62" s="118"/>
      <c r="E62" s="118"/>
      <c r="F62" s="118"/>
      <c r="G62" s="118"/>
      <c r="H62" s="118"/>
      <c r="I62" s="118"/>
      <c r="J62" s="118"/>
      <c r="K62" s="118"/>
      <c r="L62" s="118"/>
      <c r="M62" s="143"/>
      <c r="N62" s="143"/>
      <c r="O62" s="143"/>
      <c r="P62" s="144"/>
      <c r="Q62" s="118"/>
      <c r="R62" s="118"/>
      <c r="S62" s="118"/>
      <c r="T62" s="118"/>
      <c r="U62" s="118"/>
      <c r="V62" s="118"/>
      <c r="W62" s="143"/>
      <c r="X62" s="328">
        <f>SUM(T52+T54+T56+K58+T60)</f>
        <v>0</v>
      </c>
      <c r="Y62" s="329"/>
      <c r="Z62" s="329"/>
      <c r="AA62" s="330"/>
      <c r="AB62" s="118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</row>
    <row r="63" spans="1:50" ht="6.75" customHeight="1"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18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</row>
    <row r="64" spans="1:50" ht="6.75" customHeight="1">
      <c r="C64" s="145"/>
      <c r="D64" s="118"/>
      <c r="E64" s="118"/>
      <c r="F64" s="118"/>
      <c r="G64" s="118"/>
      <c r="H64" s="118"/>
      <c r="I64" s="118"/>
      <c r="J64" s="118"/>
      <c r="K64" s="118"/>
      <c r="L64" s="118"/>
      <c r="M64" s="143"/>
      <c r="N64" s="143"/>
      <c r="O64" s="143"/>
      <c r="P64" s="144"/>
      <c r="Q64" s="118"/>
      <c r="R64" s="118"/>
      <c r="S64" s="118"/>
      <c r="T64" s="118"/>
      <c r="U64" s="118"/>
      <c r="V64" s="118"/>
      <c r="W64" s="143"/>
      <c r="X64" s="142"/>
      <c r="Y64" s="146"/>
      <c r="Z64" s="146"/>
      <c r="AA64" s="146"/>
      <c r="AB64" s="118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</row>
    <row r="65" spans="2:50" ht="15">
      <c r="B65" s="128" t="s">
        <v>271</v>
      </c>
      <c r="C65" s="145"/>
      <c r="D65" s="118"/>
      <c r="E65" s="118"/>
      <c r="F65" s="118"/>
      <c r="G65" s="118"/>
      <c r="H65" s="118"/>
      <c r="I65" s="118"/>
      <c r="J65" s="118"/>
      <c r="K65" s="118"/>
      <c r="L65" s="118"/>
      <c r="M65" s="143"/>
      <c r="N65" s="143"/>
      <c r="O65" s="143"/>
      <c r="P65" s="144"/>
      <c r="Q65" s="118"/>
      <c r="R65" s="118"/>
      <c r="S65" s="118"/>
      <c r="T65" s="118"/>
      <c r="U65" s="118"/>
      <c r="V65" s="118"/>
      <c r="W65" s="143"/>
      <c r="X65" s="142"/>
      <c r="Y65" s="146"/>
      <c r="Z65" s="146"/>
      <c r="AA65" s="146"/>
      <c r="AB65" s="118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</row>
    <row r="66" spans="2:50" ht="15">
      <c r="B66" s="105" t="s">
        <v>241</v>
      </c>
      <c r="C66" s="145"/>
      <c r="D66" s="118"/>
      <c r="E66" s="118"/>
      <c r="F66" s="118"/>
      <c r="G66" s="118"/>
      <c r="H66" s="118"/>
      <c r="I66" s="118"/>
      <c r="J66" s="118"/>
      <c r="K66" s="118"/>
      <c r="L66" s="118"/>
      <c r="M66" s="143"/>
      <c r="N66" s="143"/>
      <c r="O66" s="143"/>
      <c r="P66" s="144"/>
      <c r="Q66" s="118"/>
      <c r="R66" s="118"/>
      <c r="S66" s="118"/>
      <c r="T66" s="118"/>
      <c r="U66" s="118"/>
      <c r="V66" s="118"/>
      <c r="W66" s="143"/>
      <c r="X66" s="142"/>
      <c r="Y66" s="146"/>
      <c r="Z66" s="146"/>
      <c r="AA66" s="146"/>
      <c r="AB66" s="118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</row>
    <row r="67" spans="2:50" ht="6.75" customHeight="1">
      <c r="C67" s="145"/>
      <c r="D67" s="118"/>
      <c r="E67" s="118"/>
      <c r="F67" s="118"/>
      <c r="G67" s="118"/>
      <c r="H67" s="118"/>
      <c r="I67" s="118"/>
      <c r="J67" s="118"/>
      <c r="K67" s="118"/>
      <c r="L67" s="118"/>
      <c r="M67" s="143"/>
      <c r="N67" s="143"/>
      <c r="O67" s="143"/>
      <c r="P67" s="144"/>
      <c r="Q67" s="118"/>
      <c r="R67" s="118"/>
      <c r="S67" s="118"/>
      <c r="T67" s="118"/>
      <c r="U67" s="118"/>
      <c r="V67" s="118"/>
      <c r="W67" s="143"/>
      <c r="X67" s="142"/>
      <c r="Y67" s="146"/>
      <c r="Z67" s="146"/>
      <c r="AA67" s="146"/>
      <c r="AB67" s="118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</row>
    <row r="68" spans="2:50">
      <c r="B68" s="107" t="s">
        <v>275</v>
      </c>
      <c r="C68" s="116"/>
      <c r="D68" s="107"/>
      <c r="E68" s="107"/>
      <c r="F68" s="107"/>
      <c r="G68" s="107"/>
      <c r="H68" s="107"/>
      <c r="I68" s="107"/>
      <c r="J68" s="107"/>
      <c r="K68" s="107"/>
      <c r="L68" s="107"/>
      <c r="M68" s="149"/>
      <c r="N68" s="149"/>
      <c r="O68" s="149"/>
      <c r="P68" s="150"/>
      <c r="Q68" s="107"/>
      <c r="R68" s="107"/>
      <c r="S68" s="107"/>
      <c r="T68" s="107"/>
      <c r="U68" s="107"/>
      <c r="V68" s="107"/>
      <c r="W68" s="149"/>
      <c r="X68" s="148"/>
      <c r="Y68" s="146"/>
      <c r="Z68" s="146"/>
      <c r="AA68" s="146"/>
      <c r="AB68" s="107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</row>
    <row r="69" spans="2:50">
      <c r="B69" s="105" t="s">
        <v>212</v>
      </c>
      <c r="C69" s="116"/>
      <c r="D69" s="107"/>
      <c r="E69" s="107"/>
      <c r="F69" s="107"/>
      <c r="G69" s="107"/>
      <c r="H69" s="107"/>
      <c r="I69" s="107"/>
      <c r="J69" s="107"/>
      <c r="K69" s="107"/>
      <c r="L69" s="107"/>
      <c r="M69" s="149"/>
      <c r="N69" s="149"/>
      <c r="O69" s="149"/>
      <c r="P69" s="150"/>
      <c r="Q69" s="107"/>
      <c r="R69" s="107"/>
      <c r="S69" s="107"/>
      <c r="T69" s="107"/>
      <c r="U69" s="107"/>
      <c r="V69" s="107"/>
      <c r="W69" s="149"/>
      <c r="X69" s="148"/>
      <c r="Y69" s="146"/>
      <c r="Z69" s="146"/>
      <c r="AA69" s="146"/>
      <c r="AB69" s="107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</row>
    <row r="70" spans="2:50">
      <c r="B70" s="105" t="s">
        <v>274</v>
      </c>
      <c r="C70" s="116"/>
      <c r="D70" s="107"/>
      <c r="E70" s="107"/>
      <c r="F70" s="107"/>
      <c r="G70" s="107"/>
      <c r="H70" s="107"/>
      <c r="I70" s="107"/>
      <c r="J70" s="107"/>
      <c r="K70" s="107"/>
      <c r="L70" s="107"/>
      <c r="M70" s="149"/>
      <c r="N70" s="149"/>
      <c r="O70" s="149"/>
      <c r="P70" s="150"/>
      <c r="Q70" s="107"/>
      <c r="R70" s="107"/>
      <c r="S70" s="107"/>
      <c r="T70" s="107"/>
      <c r="U70" s="107"/>
      <c r="V70" s="107"/>
      <c r="W70" s="149"/>
      <c r="X70" s="148"/>
      <c r="Y70" s="146"/>
      <c r="Z70" s="146"/>
      <c r="AA70" s="146"/>
      <c r="AB70" s="107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</row>
    <row r="71" spans="2:50" ht="6.75" customHeight="1"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18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</row>
    <row r="72" spans="2:50" ht="6.75" customHeight="1"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</row>
    <row r="73" spans="2:50" ht="15">
      <c r="B73" s="128" t="s">
        <v>152</v>
      </c>
      <c r="C73" s="145"/>
      <c r="D73" s="118"/>
      <c r="E73" s="118"/>
      <c r="F73" s="118"/>
      <c r="G73" s="118"/>
      <c r="H73" s="118"/>
      <c r="I73" s="118"/>
      <c r="J73" s="118"/>
      <c r="K73" s="118"/>
      <c r="L73" s="118"/>
      <c r="M73" s="143"/>
      <c r="N73" s="143"/>
      <c r="O73" s="143"/>
      <c r="P73" s="144"/>
      <c r="Q73" s="118"/>
      <c r="R73" s="118"/>
      <c r="S73" s="118"/>
      <c r="T73" s="118"/>
      <c r="U73" s="118"/>
      <c r="V73" s="118"/>
      <c r="W73" s="143"/>
      <c r="X73" s="142"/>
      <c r="Y73" s="146"/>
      <c r="Z73" s="146"/>
      <c r="AA73" s="146"/>
      <c r="AB73" s="118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</row>
    <row r="74" spans="2:50" ht="15">
      <c r="B74" s="105" t="s">
        <v>211</v>
      </c>
      <c r="C74" s="145"/>
      <c r="D74" s="118"/>
      <c r="E74" s="118"/>
      <c r="F74" s="118"/>
      <c r="G74" s="118"/>
      <c r="H74" s="118"/>
      <c r="I74" s="118"/>
      <c r="J74" s="118"/>
      <c r="K74" s="118"/>
      <c r="L74" s="118"/>
      <c r="M74" s="143"/>
      <c r="N74" s="143"/>
      <c r="O74" s="143"/>
      <c r="P74" s="144"/>
      <c r="Q74" s="118"/>
      <c r="R74" s="118"/>
      <c r="S74" s="118"/>
      <c r="T74" s="118"/>
      <c r="U74" s="118"/>
      <c r="V74" s="118"/>
      <c r="W74" s="143"/>
      <c r="X74" s="142"/>
      <c r="Y74" s="146"/>
      <c r="Z74" s="146"/>
      <c r="AA74" s="146"/>
      <c r="AB74" s="118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</row>
    <row r="75" spans="2:50" ht="13.5" customHeight="1">
      <c r="B75" s="105" t="s">
        <v>153</v>
      </c>
      <c r="C75" s="145"/>
      <c r="D75" s="118"/>
      <c r="E75" s="118"/>
      <c r="F75" s="118"/>
      <c r="G75" s="118"/>
      <c r="H75" s="118"/>
      <c r="I75" s="118"/>
      <c r="J75" s="118"/>
      <c r="K75" s="118"/>
      <c r="L75" s="118"/>
      <c r="M75" s="143"/>
      <c r="N75" s="143"/>
      <c r="O75" s="143"/>
      <c r="P75" s="144"/>
      <c r="Q75" s="118"/>
      <c r="R75" s="118"/>
      <c r="S75" s="118"/>
      <c r="T75" s="118"/>
      <c r="U75" s="118"/>
      <c r="V75" s="118"/>
      <c r="W75" s="143"/>
      <c r="X75" s="142"/>
      <c r="Y75" s="146"/>
      <c r="Z75" s="146"/>
      <c r="AA75" s="146"/>
      <c r="AB75" s="118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</row>
    <row r="76" spans="2:50" ht="6.75" customHeight="1">
      <c r="C76" s="145"/>
      <c r="D76" s="118"/>
      <c r="E76" s="118"/>
      <c r="F76" s="118"/>
      <c r="G76" s="118"/>
      <c r="H76" s="118"/>
      <c r="I76" s="118"/>
      <c r="J76" s="118"/>
      <c r="K76" s="118"/>
      <c r="L76" s="118"/>
      <c r="M76" s="143"/>
      <c r="N76" s="143"/>
      <c r="O76" s="143"/>
      <c r="P76" s="144"/>
      <c r="Q76" s="118"/>
      <c r="R76" s="118"/>
      <c r="S76" s="118"/>
      <c r="T76" s="118"/>
      <c r="U76" s="118"/>
      <c r="V76" s="118"/>
      <c r="W76" s="143"/>
      <c r="X76" s="142"/>
      <c r="Y76" s="146"/>
      <c r="Z76" s="146"/>
      <c r="AA76" s="146"/>
      <c r="AB76" s="118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</row>
    <row r="77" spans="2:50" ht="15">
      <c r="B77" s="105" t="s">
        <v>156</v>
      </c>
      <c r="C77" s="145"/>
      <c r="D77" s="118"/>
      <c r="E77" s="118"/>
      <c r="F77" s="118"/>
      <c r="G77" s="118"/>
      <c r="H77" s="118"/>
      <c r="I77" s="118"/>
      <c r="J77" s="118"/>
      <c r="K77" s="118"/>
      <c r="L77" s="118"/>
      <c r="M77" s="143"/>
      <c r="N77" s="143"/>
      <c r="O77" s="143"/>
      <c r="P77" s="144"/>
      <c r="Q77" s="118"/>
      <c r="R77" s="118"/>
      <c r="S77" s="118"/>
      <c r="T77" s="190"/>
      <c r="U77" s="118"/>
      <c r="V77" s="118"/>
      <c r="W77" s="143"/>
      <c r="X77" s="142"/>
      <c r="Y77" s="146"/>
      <c r="Z77" s="146"/>
      <c r="AA77" s="146"/>
      <c r="AB77" s="118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</row>
    <row r="78" spans="2:50" ht="6.75" customHeight="1">
      <c r="C78" s="145"/>
      <c r="D78" s="118"/>
      <c r="E78" s="118"/>
      <c r="F78" s="118"/>
      <c r="G78" s="118"/>
      <c r="H78" s="118"/>
      <c r="I78" s="118"/>
      <c r="J78" s="118"/>
      <c r="K78" s="118"/>
      <c r="L78" s="118"/>
      <c r="M78" s="143"/>
      <c r="N78" s="143"/>
      <c r="O78" s="143"/>
      <c r="P78" s="144"/>
      <c r="Q78" s="118"/>
      <c r="R78" s="118"/>
      <c r="S78" s="118"/>
      <c r="T78" s="146"/>
      <c r="U78" s="118"/>
      <c r="V78" s="118"/>
      <c r="W78" s="143"/>
      <c r="X78" s="142"/>
      <c r="Y78" s="146"/>
      <c r="Z78" s="146"/>
      <c r="AA78" s="146"/>
      <c r="AB78" s="118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</row>
    <row r="79" spans="2:50" ht="14.25" customHeight="1">
      <c r="B79" s="105" t="s">
        <v>157</v>
      </c>
      <c r="C79" s="145"/>
      <c r="D79" s="118"/>
      <c r="E79" s="118"/>
      <c r="F79" s="118"/>
      <c r="G79" s="118"/>
      <c r="H79" s="118"/>
      <c r="I79" s="118"/>
      <c r="J79" s="118"/>
      <c r="K79" s="118"/>
      <c r="L79" s="118"/>
      <c r="M79" s="143"/>
      <c r="N79" s="143"/>
      <c r="O79" s="143"/>
      <c r="P79" s="144"/>
      <c r="Q79" s="118"/>
      <c r="R79" s="118"/>
      <c r="S79" s="118"/>
      <c r="T79" s="190"/>
      <c r="U79" s="118"/>
      <c r="V79" s="118"/>
      <c r="W79" s="143"/>
      <c r="X79" s="142"/>
      <c r="Y79" s="146"/>
      <c r="Z79" s="146"/>
      <c r="AA79" s="146"/>
      <c r="AB79" s="118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</row>
    <row r="80" spans="2:50" ht="6.75" customHeight="1">
      <c r="C80" s="145"/>
      <c r="D80" s="118"/>
      <c r="E80" s="118"/>
      <c r="F80" s="118"/>
      <c r="G80" s="118"/>
      <c r="H80" s="118"/>
      <c r="I80" s="118"/>
      <c r="J80" s="118"/>
      <c r="K80" s="118"/>
      <c r="L80" s="118"/>
      <c r="M80" s="143"/>
      <c r="N80" s="143"/>
      <c r="O80" s="143"/>
      <c r="P80" s="144"/>
      <c r="Q80" s="118"/>
      <c r="R80" s="118"/>
      <c r="S80" s="118"/>
      <c r="T80" s="147"/>
      <c r="U80" s="118"/>
      <c r="V80" s="118"/>
      <c r="W80" s="143"/>
      <c r="X80" s="142"/>
      <c r="Y80" s="146"/>
      <c r="Z80" s="146"/>
      <c r="AA80" s="146"/>
      <c r="AB80" s="118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</row>
    <row r="81" spans="1:50" ht="14.25" customHeight="1">
      <c r="B81" s="105" t="s">
        <v>158</v>
      </c>
      <c r="C81" s="145"/>
      <c r="D81" s="118"/>
      <c r="E81" s="118"/>
      <c r="F81" s="118"/>
      <c r="G81" s="118"/>
      <c r="H81" s="118"/>
      <c r="I81" s="118"/>
      <c r="J81" s="118"/>
      <c r="K81" s="118"/>
      <c r="L81" s="118"/>
      <c r="M81" s="143"/>
      <c r="N81" s="143"/>
      <c r="O81" s="143"/>
      <c r="P81" s="144"/>
      <c r="Q81" s="118"/>
      <c r="R81" s="118"/>
      <c r="S81" s="118"/>
      <c r="T81" s="190"/>
      <c r="U81" s="118"/>
      <c r="V81" s="118"/>
      <c r="W81" s="143"/>
      <c r="X81" s="328">
        <f>T77+T79+T81</f>
        <v>0</v>
      </c>
      <c r="Y81" s="329"/>
      <c r="Z81" s="329"/>
      <c r="AA81" s="330"/>
      <c r="AB81" s="118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</row>
    <row r="82" spans="1:50" ht="6.75" customHeight="1"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7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</row>
    <row r="83" spans="1:50" ht="6.75" customHeight="1">
      <c r="A83" s="107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7"/>
      <c r="AB83" s="107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</row>
    <row r="84" spans="1:50" ht="15" customHeight="1">
      <c r="A84" s="107"/>
      <c r="B84" s="128" t="s">
        <v>210</v>
      </c>
      <c r="C84" s="127"/>
      <c r="D84" s="127"/>
      <c r="E84" s="127"/>
      <c r="F84" s="12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</row>
    <row r="85" spans="1:50" ht="6.75" customHeight="1">
      <c r="A85" s="107"/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07"/>
      <c r="AB85" s="107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</row>
    <row r="86" spans="1:50" ht="14.25" customHeight="1">
      <c r="A86" s="141"/>
      <c r="B86" s="141"/>
      <c r="C86" s="122" t="s">
        <v>42</v>
      </c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12"/>
      <c r="S86" s="107"/>
      <c r="T86" s="124"/>
      <c r="U86" s="107"/>
      <c r="V86" s="107"/>
      <c r="W86" s="107"/>
      <c r="X86" s="328">
        <f>X62+X81</f>
        <v>0</v>
      </c>
      <c r="Y86" s="329"/>
      <c r="Z86" s="329"/>
      <c r="AA86" s="330"/>
      <c r="AB86" s="107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  <c r="AV86" s="106"/>
      <c r="AW86" s="106"/>
      <c r="AX86" s="106"/>
    </row>
    <row r="87" spans="1:50" ht="6.75" customHeight="1">
      <c r="A87" s="141"/>
      <c r="B87" s="141"/>
      <c r="C87" s="122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12"/>
      <c r="S87" s="107"/>
      <c r="T87" s="124"/>
      <c r="U87" s="107"/>
      <c r="V87" s="107"/>
      <c r="W87" s="107"/>
      <c r="X87" s="142"/>
      <c r="Y87" s="142"/>
      <c r="Z87" s="142"/>
      <c r="AA87" s="142"/>
      <c r="AB87" s="107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</row>
    <row r="88" spans="1:50" ht="15">
      <c r="A88" s="141"/>
      <c r="B88" s="141"/>
      <c r="C88" s="122" t="s">
        <v>43</v>
      </c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12"/>
      <c r="S88" s="107"/>
      <c r="T88" s="124"/>
      <c r="U88" s="107"/>
      <c r="V88" s="107"/>
      <c r="W88" s="107"/>
      <c r="X88" s="331" t="e">
        <f>ROUNDUP(X81*100/X86,0)</f>
        <v>#DIV/0!</v>
      </c>
      <c r="Y88" s="332"/>
      <c r="Z88" s="140" t="s">
        <v>54</v>
      </c>
      <c r="AA88" s="139"/>
      <c r="AB88" s="107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</row>
    <row r="89" spans="1:50" ht="6.75" customHeight="1">
      <c r="A89" s="107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7"/>
      <c r="AB89" s="107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</row>
    <row r="90" spans="1:50" ht="6.75" customHeight="1">
      <c r="A90" s="107"/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07"/>
      <c r="AB90" s="107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</row>
    <row r="91" spans="1:50" ht="15" customHeight="1">
      <c r="A91" s="107"/>
      <c r="B91" s="128" t="s">
        <v>118</v>
      </c>
      <c r="C91" s="127"/>
      <c r="D91" s="127"/>
      <c r="E91" s="127"/>
      <c r="F91" s="12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  <c r="AV91" s="106"/>
      <c r="AW91" s="106"/>
      <c r="AX91" s="106"/>
    </row>
    <row r="92" spans="1:50" ht="6.75" customHeight="1">
      <c r="A92" s="107"/>
      <c r="B92" s="128"/>
      <c r="C92" s="127"/>
      <c r="D92" s="127"/>
      <c r="E92" s="127"/>
      <c r="F92" s="12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6"/>
      <c r="AX92" s="106"/>
    </row>
    <row r="93" spans="1:50" ht="14.25" customHeight="1">
      <c r="A93" s="123"/>
      <c r="B93" s="122"/>
      <c r="C93" s="136" t="s">
        <v>104</v>
      </c>
      <c r="D93" s="122"/>
      <c r="E93" s="122"/>
      <c r="F93" s="122"/>
      <c r="G93" s="118"/>
      <c r="H93" s="118"/>
      <c r="I93" s="123"/>
      <c r="J93" s="123"/>
      <c r="K93" s="123"/>
      <c r="L93" s="123"/>
      <c r="M93" s="110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  <c r="AV93" s="106"/>
      <c r="AW93" s="106"/>
      <c r="AX93" s="106"/>
    </row>
    <row r="94" spans="1:50" ht="6.75" customHeight="1">
      <c r="A94" s="123"/>
      <c r="B94" s="122"/>
      <c r="C94" s="136"/>
      <c r="D94" s="122"/>
      <c r="E94" s="122"/>
      <c r="F94" s="122"/>
      <c r="G94" s="118"/>
      <c r="H94" s="118"/>
      <c r="I94" s="123"/>
      <c r="J94" s="123"/>
      <c r="K94" s="123"/>
      <c r="L94" s="123"/>
      <c r="M94" s="110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  <c r="AV94" s="106"/>
      <c r="AW94" s="106"/>
      <c r="AX94" s="106"/>
    </row>
    <row r="95" spans="1:50" ht="14.25">
      <c r="A95" s="123"/>
      <c r="B95" s="122"/>
      <c r="C95" s="122" t="s">
        <v>105</v>
      </c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</row>
    <row r="96" spans="1:50" ht="6.75" customHeight="1">
      <c r="A96" s="123"/>
      <c r="B96" s="122"/>
      <c r="C96" s="122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  <c r="AV96" s="106"/>
      <c r="AW96" s="106"/>
      <c r="AX96" s="106"/>
    </row>
    <row r="97" spans="1:50" ht="14.25">
      <c r="A97" s="123"/>
      <c r="B97" s="122"/>
      <c r="C97" s="135" t="s">
        <v>53</v>
      </c>
      <c r="D97" s="324" t="s">
        <v>106</v>
      </c>
      <c r="E97" s="324"/>
      <c r="F97" s="324"/>
      <c r="G97" s="324"/>
      <c r="H97" s="324"/>
      <c r="I97" s="324"/>
      <c r="J97" s="324"/>
      <c r="K97" s="324"/>
      <c r="L97" s="324"/>
      <c r="M97" s="324"/>
      <c r="N97" s="324"/>
      <c r="O97" s="324"/>
      <c r="P97" s="324"/>
      <c r="Q97" s="324"/>
      <c r="R97" s="324"/>
      <c r="S97" s="324"/>
      <c r="T97" s="324"/>
      <c r="U97" s="107"/>
      <c r="V97" s="110"/>
      <c r="W97" s="112"/>
      <c r="X97" s="110"/>
      <c r="Y97" s="107"/>
      <c r="Z97" s="112"/>
      <c r="AA97" s="107"/>
      <c r="AB97" s="107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</row>
    <row r="98" spans="1:50" ht="14.25">
      <c r="A98" s="123"/>
      <c r="B98" s="122"/>
      <c r="C98" s="118"/>
      <c r="D98" s="324" t="s">
        <v>107</v>
      </c>
      <c r="E98" s="324"/>
      <c r="F98" s="324"/>
      <c r="G98" s="324"/>
      <c r="H98" s="324"/>
      <c r="I98" s="324"/>
      <c r="J98" s="324"/>
      <c r="K98" s="324"/>
      <c r="L98" s="324"/>
      <c r="M98" s="324"/>
      <c r="N98" s="324"/>
      <c r="O98" s="324"/>
      <c r="P98" s="324"/>
      <c r="Q98" s="324"/>
      <c r="R98" s="324"/>
      <c r="S98" s="324"/>
      <c r="T98" s="324"/>
      <c r="U98" s="107"/>
      <c r="V98" s="110"/>
      <c r="W98" s="112"/>
      <c r="X98" s="110"/>
      <c r="Y98" s="107"/>
      <c r="Z98" s="112"/>
      <c r="AA98" s="107"/>
      <c r="AB98" s="107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</row>
    <row r="99" spans="1:50" ht="14.25">
      <c r="A99" s="123"/>
      <c r="B99" s="122"/>
      <c r="C99" s="118"/>
      <c r="D99" s="316" t="s">
        <v>108</v>
      </c>
      <c r="E99" s="324"/>
      <c r="F99" s="324"/>
      <c r="G99" s="324"/>
      <c r="H99" s="324"/>
      <c r="I99" s="324"/>
      <c r="J99" s="324"/>
      <c r="K99" s="324"/>
      <c r="L99" s="324"/>
      <c r="M99" s="324"/>
      <c r="N99" s="324"/>
      <c r="O99" s="324"/>
      <c r="P99" s="324"/>
      <c r="Q99" s="324"/>
      <c r="R99" s="324"/>
      <c r="S99" s="324"/>
      <c r="T99" s="118"/>
      <c r="U99" s="107"/>
      <c r="V99" s="110" t="s">
        <v>44</v>
      </c>
      <c r="W99" s="187"/>
      <c r="X99" s="302" t="s">
        <v>109</v>
      </c>
      <c r="Y99" s="303"/>
      <c r="Z99" s="187"/>
      <c r="AA99" s="107"/>
      <c r="AB99" s="107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</row>
    <row r="100" spans="1:50" ht="6.75" customHeight="1">
      <c r="A100" s="123"/>
      <c r="B100" s="122"/>
      <c r="C100" s="122"/>
      <c r="D100" s="122"/>
      <c r="E100" s="122"/>
      <c r="F100" s="122"/>
      <c r="G100" s="122"/>
      <c r="H100" s="122"/>
      <c r="I100" s="123"/>
      <c r="J100" s="123"/>
      <c r="K100" s="123"/>
      <c r="L100" s="123"/>
      <c r="M100" s="112"/>
      <c r="N100" s="107"/>
      <c r="O100" s="107"/>
      <c r="P100" s="112"/>
      <c r="Q100" s="107"/>
      <c r="R100" s="107"/>
      <c r="S100" s="107"/>
      <c r="T100" s="107"/>
      <c r="U100" s="107"/>
      <c r="V100" s="107"/>
      <c r="W100" s="112"/>
      <c r="X100" s="107"/>
      <c r="Y100" s="107"/>
      <c r="Z100" s="112"/>
      <c r="AA100" s="107"/>
      <c r="AB100" s="107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</row>
    <row r="101" spans="1:50" ht="14.25">
      <c r="A101" s="123"/>
      <c r="B101" s="122"/>
      <c r="C101" s="135" t="s">
        <v>52</v>
      </c>
      <c r="D101" s="316" t="s">
        <v>119</v>
      </c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107"/>
      <c r="V101" s="107"/>
      <c r="W101" s="112"/>
      <c r="X101" s="107"/>
      <c r="Y101" s="107"/>
      <c r="Z101" s="112"/>
      <c r="AA101" s="107"/>
      <c r="AB101" s="107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  <c r="AV101" s="106"/>
      <c r="AW101" s="106"/>
      <c r="AX101" s="106"/>
    </row>
    <row r="102" spans="1:50" ht="14.25" customHeight="1">
      <c r="A102" s="123"/>
      <c r="B102" s="122"/>
      <c r="C102" s="118"/>
      <c r="D102" s="118" t="s">
        <v>110</v>
      </c>
      <c r="E102" s="122"/>
      <c r="F102" s="122"/>
      <c r="G102" s="122"/>
      <c r="H102" s="122"/>
      <c r="I102" s="123"/>
      <c r="J102" s="123"/>
      <c r="K102" s="123"/>
      <c r="L102" s="123"/>
      <c r="M102" s="138"/>
      <c r="N102" s="118"/>
      <c r="O102" s="118"/>
      <c r="P102" s="138"/>
      <c r="Q102" s="118"/>
      <c r="R102" s="107"/>
      <c r="S102" s="107"/>
      <c r="T102" s="107"/>
      <c r="U102" s="107"/>
      <c r="V102" s="110" t="s">
        <v>44</v>
      </c>
      <c r="W102" s="187"/>
      <c r="X102" s="302" t="s">
        <v>109</v>
      </c>
      <c r="Y102" s="303"/>
      <c r="Z102" s="187"/>
      <c r="AA102" s="107"/>
      <c r="AB102" s="107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  <c r="AV102" s="106"/>
      <c r="AW102" s="106"/>
      <c r="AX102" s="106"/>
    </row>
    <row r="103" spans="1:50" ht="6.75" customHeight="1">
      <c r="A103" s="123"/>
      <c r="B103" s="122"/>
      <c r="C103" s="122"/>
      <c r="D103" s="122"/>
      <c r="E103" s="122"/>
      <c r="F103" s="122"/>
      <c r="G103" s="122"/>
      <c r="H103" s="122"/>
      <c r="I103" s="123"/>
      <c r="J103" s="123"/>
      <c r="K103" s="123"/>
      <c r="L103" s="123"/>
      <c r="M103" s="112"/>
      <c r="N103" s="107"/>
      <c r="O103" s="107"/>
      <c r="P103" s="112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</row>
    <row r="104" spans="1:50" ht="15">
      <c r="A104" s="123"/>
      <c r="B104" s="122"/>
      <c r="C104" s="136" t="s">
        <v>121</v>
      </c>
      <c r="D104" s="122"/>
      <c r="E104" s="122"/>
      <c r="F104" s="122"/>
      <c r="G104" s="122"/>
      <c r="H104" s="122"/>
      <c r="I104" s="123"/>
      <c r="J104" s="123"/>
      <c r="K104" s="123"/>
      <c r="L104" s="123"/>
      <c r="M104" s="112"/>
      <c r="N104" s="107"/>
      <c r="O104" s="107"/>
      <c r="P104" s="112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  <c r="AV104" s="106"/>
      <c r="AW104" s="106"/>
      <c r="AX104" s="106"/>
    </row>
    <row r="105" spans="1:50" ht="6.75" customHeight="1">
      <c r="A105" s="123"/>
      <c r="B105" s="122"/>
      <c r="C105" s="136"/>
      <c r="D105" s="122"/>
      <c r="E105" s="122"/>
      <c r="F105" s="122"/>
      <c r="G105" s="122"/>
      <c r="H105" s="122"/>
      <c r="I105" s="123"/>
      <c r="J105" s="123"/>
      <c r="K105" s="123"/>
      <c r="L105" s="123"/>
      <c r="M105" s="112"/>
      <c r="N105" s="107"/>
      <c r="O105" s="107"/>
      <c r="P105" s="112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  <c r="AV105" s="106"/>
      <c r="AW105" s="106"/>
      <c r="AX105" s="106"/>
    </row>
    <row r="106" spans="1:50" ht="12.75" customHeight="1">
      <c r="A106" s="123"/>
      <c r="B106" s="122"/>
      <c r="C106" s="122" t="s">
        <v>249</v>
      </c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10"/>
      <c r="W106" s="112"/>
      <c r="X106" s="110"/>
      <c r="Y106" s="107"/>
      <c r="Z106" s="112"/>
      <c r="AA106" s="107"/>
      <c r="AB106" s="107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</row>
    <row r="107" spans="1:50" ht="6.75" customHeight="1">
      <c r="A107" s="123"/>
      <c r="B107" s="122"/>
      <c r="C107" s="122"/>
      <c r="D107" s="122"/>
      <c r="E107" s="122"/>
      <c r="F107" s="122"/>
      <c r="G107" s="122"/>
      <c r="H107" s="122"/>
      <c r="I107" s="123"/>
      <c r="J107" s="123"/>
      <c r="K107" s="123"/>
      <c r="L107" s="123"/>
      <c r="M107" s="112"/>
      <c r="N107" s="107"/>
      <c r="O107" s="107"/>
      <c r="P107" s="112"/>
      <c r="Q107" s="107"/>
      <c r="R107" s="107"/>
      <c r="S107" s="107"/>
      <c r="T107" s="107"/>
      <c r="U107" s="107"/>
      <c r="V107" s="107"/>
      <c r="W107" s="112"/>
      <c r="X107" s="107"/>
      <c r="Y107" s="107"/>
      <c r="Z107" s="112"/>
      <c r="AA107" s="107"/>
      <c r="AB107" s="107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  <c r="AV107" s="106"/>
      <c r="AW107" s="106"/>
      <c r="AX107" s="106"/>
    </row>
    <row r="108" spans="1:50" ht="14.25">
      <c r="A108" s="123"/>
      <c r="B108" s="122"/>
      <c r="C108" s="135" t="s">
        <v>102</v>
      </c>
      <c r="D108" s="326" t="s">
        <v>169</v>
      </c>
      <c r="E108" s="327"/>
      <c r="F108" s="327"/>
      <c r="G108" s="327"/>
      <c r="H108" s="327"/>
      <c r="I108" s="327"/>
      <c r="J108" s="327"/>
      <c r="K108" s="327"/>
      <c r="L108" s="327"/>
      <c r="M108" s="327"/>
      <c r="N108" s="327"/>
      <c r="O108" s="327"/>
      <c r="P108" s="327"/>
      <c r="Q108" s="327"/>
      <c r="R108" s="327"/>
      <c r="S108" s="327"/>
      <c r="T108" s="327"/>
      <c r="U108" s="107"/>
      <c r="V108" s="110" t="s">
        <v>44</v>
      </c>
      <c r="W108" s="187"/>
      <c r="X108" s="302" t="s">
        <v>109</v>
      </c>
      <c r="Y108" s="303"/>
      <c r="Z108" s="187"/>
      <c r="AA108" s="107"/>
      <c r="AB108" s="107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  <c r="AV108" s="106"/>
      <c r="AW108" s="106"/>
      <c r="AX108" s="106"/>
    </row>
    <row r="109" spans="1:50" ht="6.75" customHeight="1">
      <c r="A109" s="123"/>
      <c r="B109" s="122"/>
      <c r="C109" s="137"/>
      <c r="D109" s="122"/>
      <c r="E109" s="122"/>
      <c r="F109" s="122"/>
      <c r="G109" s="122"/>
      <c r="H109" s="122"/>
      <c r="I109" s="123"/>
      <c r="J109" s="123"/>
      <c r="K109" s="123"/>
      <c r="L109" s="123"/>
      <c r="M109" s="112"/>
      <c r="N109" s="107"/>
      <c r="O109" s="107"/>
      <c r="P109" s="112"/>
      <c r="Q109" s="107"/>
      <c r="R109" s="107"/>
      <c r="S109" s="107"/>
      <c r="T109" s="107"/>
      <c r="U109" s="107"/>
      <c r="V109" s="110"/>
      <c r="W109" s="112"/>
      <c r="X109" s="110"/>
      <c r="Y109" s="110"/>
      <c r="Z109" s="112"/>
      <c r="AA109" s="107"/>
      <c r="AB109" s="107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  <c r="AV109" s="106"/>
      <c r="AW109" s="106"/>
      <c r="AX109" s="106"/>
    </row>
    <row r="110" spans="1:50" ht="14.25">
      <c r="A110" s="123"/>
      <c r="B110" s="122"/>
      <c r="C110" s="135" t="s">
        <v>101</v>
      </c>
      <c r="D110" s="316" t="s">
        <v>120</v>
      </c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107"/>
      <c r="V110" s="107"/>
      <c r="W110" s="107"/>
      <c r="X110" s="110"/>
      <c r="Y110" s="110"/>
      <c r="Z110" s="107"/>
      <c r="AA110" s="107"/>
      <c r="AB110" s="107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</row>
    <row r="111" spans="1:50" ht="14.25">
      <c r="A111" s="123"/>
      <c r="B111" s="122"/>
      <c r="C111" s="135"/>
      <c r="D111" s="118" t="s">
        <v>170</v>
      </c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10" t="s">
        <v>44</v>
      </c>
      <c r="W111" s="187"/>
      <c r="X111" s="302" t="s">
        <v>109</v>
      </c>
      <c r="Y111" s="303"/>
      <c r="Z111" s="187"/>
      <c r="AA111" s="107"/>
      <c r="AB111" s="107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</row>
    <row r="112" spans="1:50" ht="6.75" customHeight="1">
      <c r="A112" s="123"/>
      <c r="B112" s="122"/>
      <c r="C112" s="135"/>
      <c r="D112" s="122"/>
      <c r="E112" s="122"/>
      <c r="F112" s="122"/>
      <c r="G112" s="122"/>
      <c r="H112" s="122"/>
      <c r="I112" s="123"/>
      <c r="J112" s="123"/>
      <c r="K112" s="123"/>
      <c r="L112" s="123"/>
      <c r="M112" s="112"/>
      <c r="N112" s="107"/>
      <c r="O112" s="107"/>
      <c r="P112" s="112"/>
      <c r="Q112" s="107"/>
      <c r="R112" s="107"/>
      <c r="S112" s="107"/>
      <c r="T112" s="107"/>
      <c r="U112" s="107"/>
      <c r="V112" s="110"/>
      <c r="W112" s="112"/>
      <c r="X112" s="110"/>
      <c r="Y112" s="110"/>
      <c r="Z112" s="112"/>
      <c r="AA112" s="107"/>
      <c r="AB112" s="107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</row>
    <row r="113" spans="1:50" ht="14.25">
      <c r="A113" s="123"/>
      <c r="B113" s="122"/>
      <c r="C113" s="135" t="s">
        <v>112</v>
      </c>
      <c r="D113" s="316" t="s">
        <v>171</v>
      </c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107"/>
      <c r="V113" s="110" t="s">
        <v>44</v>
      </c>
      <c r="W113" s="187"/>
      <c r="X113" s="302" t="s">
        <v>109</v>
      </c>
      <c r="Y113" s="303"/>
      <c r="Z113" s="187"/>
      <c r="AA113" s="107"/>
      <c r="AB113" s="107"/>
      <c r="AC113" s="106"/>
      <c r="AD113" s="106"/>
      <c r="AE113" s="106"/>
      <c r="AF113" s="106"/>
      <c r="AG113" s="106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  <c r="AV113" s="106"/>
      <c r="AW113" s="106"/>
      <c r="AX113" s="106"/>
    </row>
    <row r="114" spans="1:50" ht="6.75" customHeight="1">
      <c r="A114" s="123"/>
      <c r="B114" s="122"/>
      <c r="C114" s="135"/>
      <c r="D114" s="122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10"/>
      <c r="W114" s="112"/>
      <c r="X114" s="110"/>
      <c r="Y114" s="110"/>
      <c r="Z114" s="112"/>
      <c r="AA114" s="107"/>
      <c r="AB114" s="107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  <c r="AV114" s="106"/>
      <c r="AW114" s="106"/>
      <c r="AX114" s="106"/>
    </row>
    <row r="115" spans="1:50" ht="14.25">
      <c r="A115" s="123"/>
      <c r="B115" s="122"/>
      <c r="C115" s="135" t="s">
        <v>113</v>
      </c>
      <c r="D115" s="316" t="s">
        <v>172</v>
      </c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107"/>
      <c r="V115" s="110" t="s">
        <v>44</v>
      </c>
      <c r="W115" s="187"/>
      <c r="X115" s="302" t="s">
        <v>109</v>
      </c>
      <c r="Y115" s="303"/>
      <c r="Z115" s="187"/>
      <c r="AA115" s="107"/>
      <c r="AB115" s="107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  <c r="AV115" s="106"/>
      <c r="AW115" s="106"/>
      <c r="AX115" s="106"/>
    </row>
    <row r="116" spans="1:50" ht="6.75" customHeight="1">
      <c r="A116" s="123"/>
      <c r="B116" s="122"/>
      <c r="C116" s="135"/>
      <c r="D116" s="122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10"/>
      <c r="W116" s="112"/>
      <c r="X116" s="110"/>
      <c r="Y116" s="110"/>
      <c r="Z116" s="112"/>
      <c r="AA116" s="107"/>
      <c r="AB116" s="107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  <c r="AV116" s="106"/>
      <c r="AW116" s="106"/>
      <c r="AX116" s="106"/>
    </row>
    <row r="117" spans="1:50" ht="14.25" customHeight="1">
      <c r="A117" s="123"/>
      <c r="B117" s="122"/>
      <c r="C117" s="136" t="s">
        <v>114</v>
      </c>
      <c r="D117" s="122"/>
      <c r="E117" s="122"/>
      <c r="F117" s="122"/>
      <c r="G117" s="122"/>
      <c r="H117" s="122"/>
      <c r="I117" s="123"/>
      <c r="J117" s="123"/>
      <c r="K117" s="123"/>
      <c r="L117" s="123"/>
      <c r="M117" s="112"/>
      <c r="N117" s="107"/>
      <c r="O117" s="107"/>
      <c r="P117" s="112"/>
      <c r="Q117" s="107"/>
      <c r="R117" s="107"/>
      <c r="S117" s="107"/>
      <c r="T117" s="107"/>
      <c r="U117" s="107"/>
      <c r="V117" s="107"/>
      <c r="W117" s="107"/>
      <c r="X117" s="110"/>
      <c r="Y117" s="110"/>
      <c r="Z117" s="107"/>
      <c r="AA117" s="107"/>
      <c r="AB117" s="107"/>
      <c r="AC117" s="106"/>
      <c r="AD117" s="106"/>
      <c r="AE117" s="106"/>
      <c r="AF117" s="106"/>
      <c r="AG117" s="106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  <c r="AV117" s="106"/>
      <c r="AW117" s="106"/>
      <c r="AX117" s="106"/>
    </row>
    <row r="118" spans="1:50" ht="6.75" customHeight="1">
      <c r="A118" s="123"/>
      <c r="B118" s="122"/>
      <c r="C118" s="135"/>
      <c r="D118" s="122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10"/>
      <c r="W118" s="112"/>
      <c r="X118" s="110"/>
      <c r="Y118" s="110"/>
      <c r="Z118" s="112"/>
      <c r="AA118" s="107"/>
      <c r="AB118" s="107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  <c r="AV118" s="106"/>
      <c r="AW118" s="106"/>
      <c r="AX118" s="106"/>
    </row>
    <row r="119" spans="1:50" ht="14.25" customHeight="1">
      <c r="A119" s="123"/>
      <c r="B119" s="122"/>
      <c r="C119" s="122" t="s">
        <v>115</v>
      </c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10"/>
      <c r="W119" s="112"/>
      <c r="X119" s="110"/>
      <c r="Y119" s="110"/>
      <c r="Z119" s="112"/>
      <c r="AA119" s="107"/>
      <c r="AB119" s="107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</row>
    <row r="120" spans="1:50" ht="14.25">
      <c r="A120" s="123"/>
      <c r="B120" s="122"/>
      <c r="C120" s="118" t="s">
        <v>116</v>
      </c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10"/>
      <c r="W120" s="112"/>
      <c r="X120" s="110"/>
      <c r="Y120" s="110"/>
      <c r="Z120" s="112"/>
      <c r="AA120" s="107"/>
      <c r="AB120" s="107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  <c r="AV120" s="106"/>
      <c r="AW120" s="106"/>
      <c r="AX120" s="106"/>
    </row>
    <row r="121" spans="1:50" ht="14.25">
      <c r="A121" s="123"/>
      <c r="B121" s="122"/>
      <c r="C121" s="118" t="s">
        <v>117</v>
      </c>
      <c r="D121" s="122"/>
      <c r="E121" s="122"/>
      <c r="F121" s="122"/>
      <c r="G121" s="122"/>
      <c r="H121" s="122"/>
      <c r="I121" s="123"/>
      <c r="J121" s="134"/>
      <c r="K121" s="123"/>
      <c r="L121" s="133"/>
      <c r="M121" s="132"/>
      <c r="N121" s="124"/>
      <c r="O121" s="107"/>
      <c r="P121" s="112"/>
      <c r="Q121" s="107"/>
      <c r="R121" s="107"/>
      <c r="S121" s="107"/>
      <c r="T121" s="107"/>
      <c r="U121" s="107"/>
      <c r="V121" s="110" t="s">
        <v>44</v>
      </c>
      <c r="W121" s="187"/>
      <c r="X121" s="302" t="s">
        <v>109</v>
      </c>
      <c r="Y121" s="303"/>
      <c r="Z121" s="187"/>
      <c r="AA121" s="107"/>
      <c r="AB121" s="107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  <c r="AV121" s="106"/>
      <c r="AW121" s="106"/>
      <c r="AX121" s="106"/>
    </row>
    <row r="122" spans="1:50" ht="6.75" customHeight="1">
      <c r="A122" s="107"/>
      <c r="B122" s="10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7"/>
      <c r="AB122" s="107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  <c r="AV122" s="106"/>
      <c r="AW122" s="106"/>
      <c r="AX122" s="106"/>
    </row>
    <row r="123" spans="1:50" ht="6.75" customHeight="1">
      <c r="A123" s="107"/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07"/>
      <c r="AB123" s="107"/>
      <c r="AC123" s="106"/>
      <c r="AD123" s="106"/>
      <c r="AE123" s="106"/>
      <c r="AF123" s="106"/>
      <c r="AG123" s="106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</row>
    <row r="124" spans="1:50" ht="15.75">
      <c r="A124" s="107"/>
      <c r="B124" s="128" t="s">
        <v>46</v>
      </c>
      <c r="C124" s="127"/>
      <c r="D124" s="127"/>
      <c r="E124" s="127"/>
      <c r="F124" s="12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  <c r="AV124" s="106"/>
      <c r="AW124" s="106"/>
      <c r="AX124" s="106"/>
    </row>
    <row r="125" spans="1:50" ht="6.75" customHeight="1">
      <c r="A125" s="107"/>
      <c r="B125" s="128"/>
      <c r="C125" s="127"/>
      <c r="D125" s="127"/>
      <c r="E125" s="127"/>
      <c r="F125" s="12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6"/>
      <c r="AD125" s="106"/>
      <c r="AE125" s="106"/>
      <c r="AF125" s="106"/>
      <c r="AG125" s="106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  <c r="AV125" s="106"/>
      <c r="AW125" s="106"/>
      <c r="AX125" s="106"/>
    </row>
    <row r="126" spans="1:50" ht="15">
      <c r="A126" s="123"/>
      <c r="B126" s="122"/>
      <c r="C126" s="287" t="s">
        <v>164</v>
      </c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107"/>
      <c r="V126" s="110" t="s">
        <v>44</v>
      </c>
      <c r="W126" s="187"/>
      <c r="X126" s="302" t="s">
        <v>45</v>
      </c>
      <c r="Y126" s="303"/>
      <c r="Z126" s="187"/>
      <c r="AA126" s="107"/>
      <c r="AB126" s="107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  <c r="AV126" s="106"/>
      <c r="AW126" s="106"/>
      <c r="AX126" s="106"/>
    </row>
    <row r="127" spans="1:50" ht="6.75" customHeight="1">
      <c r="A127" s="123"/>
      <c r="B127" s="122"/>
      <c r="C127" s="126"/>
      <c r="D127" s="122"/>
      <c r="E127" s="122"/>
      <c r="F127" s="122"/>
      <c r="G127" s="122"/>
      <c r="H127" s="122"/>
      <c r="I127" s="123"/>
      <c r="J127" s="123"/>
      <c r="K127" s="123"/>
      <c r="L127" s="123"/>
      <c r="M127" s="112"/>
      <c r="N127" s="107"/>
      <c r="O127" s="107"/>
      <c r="P127" s="112"/>
      <c r="Q127" s="107"/>
      <c r="R127" s="107"/>
      <c r="S127" s="107"/>
      <c r="T127" s="107"/>
      <c r="U127" s="107"/>
      <c r="V127" s="110"/>
      <c r="W127" s="112"/>
      <c r="X127" s="110"/>
      <c r="Y127" s="107"/>
      <c r="Z127" s="112"/>
      <c r="AA127" s="107"/>
      <c r="AB127" s="107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  <c r="AV127" s="106"/>
      <c r="AW127" s="106"/>
      <c r="AX127" s="106"/>
    </row>
    <row r="128" spans="1:50" ht="14.25">
      <c r="A128" s="123"/>
      <c r="B128" s="122"/>
      <c r="C128" s="288" t="s">
        <v>55</v>
      </c>
      <c r="D128" s="288"/>
      <c r="E128" s="303"/>
      <c r="F128" s="187"/>
      <c r="G128" s="107"/>
      <c r="H128" s="107"/>
      <c r="I128" s="288" t="s">
        <v>237</v>
      </c>
      <c r="J128" s="288"/>
      <c r="K128" s="303"/>
      <c r="L128" s="187"/>
      <c r="M128" s="107"/>
      <c r="N128" s="107"/>
      <c r="O128" s="288" t="s">
        <v>56</v>
      </c>
      <c r="P128" s="288"/>
      <c r="Q128" s="303"/>
      <c r="R128" s="187"/>
      <c r="S128" s="129" t="s">
        <v>242</v>
      </c>
      <c r="T128" s="129"/>
      <c r="U128" s="129"/>
      <c r="V128" s="131"/>
      <c r="W128" s="130"/>
      <c r="X128" s="131"/>
      <c r="Y128" s="129"/>
      <c r="Z128" s="130"/>
      <c r="AA128" s="129"/>
      <c r="AB128" s="107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  <c r="AV128" s="106"/>
      <c r="AW128" s="106"/>
      <c r="AX128" s="106"/>
    </row>
    <row r="129" spans="1:50" ht="6.75" customHeight="1">
      <c r="A129" s="123"/>
      <c r="B129" s="122"/>
      <c r="C129" s="122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10"/>
      <c r="W129" s="112"/>
      <c r="X129" s="110"/>
      <c r="Y129" s="107"/>
      <c r="Z129" s="112"/>
      <c r="AA129" s="107"/>
      <c r="AB129" s="107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  <c r="AV129" s="106"/>
      <c r="AW129" s="106"/>
      <c r="AX129" s="106"/>
    </row>
    <row r="130" spans="1:50" ht="14.25">
      <c r="A130" s="123"/>
      <c r="B130" s="122"/>
      <c r="C130" s="122" t="s">
        <v>166</v>
      </c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10" t="s">
        <v>44</v>
      </c>
      <c r="W130" s="187"/>
      <c r="X130" s="302" t="s">
        <v>45</v>
      </c>
      <c r="Y130" s="303"/>
      <c r="Z130" s="187"/>
      <c r="AA130" s="107"/>
      <c r="AB130" s="107"/>
      <c r="AC130" s="106"/>
      <c r="AD130" s="106"/>
      <c r="AE130" s="106"/>
      <c r="AF130" s="106"/>
      <c r="AG130" s="106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  <c r="AV130" s="106"/>
      <c r="AW130" s="106"/>
      <c r="AX130" s="106"/>
    </row>
    <row r="131" spans="1:50" ht="6.75" customHeight="1">
      <c r="A131" s="123"/>
      <c r="B131" s="122"/>
      <c r="C131" s="122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10"/>
      <c r="W131" s="112"/>
      <c r="X131" s="110"/>
      <c r="Y131" s="107"/>
      <c r="Z131" s="112"/>
      <c r="AA131" s="107"/>
      <c r="AB131" s="107"/>
      <c r="AC131" s="106"/>
      <c r="AD131" s="106"/>
      <c r="AE131" s="106"/>
      <c r="AF131" s="106"/>
      <c r="AG131" s="106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  <c r="AV131" s="106"/>
      <c r="AW131" s="106"/>
      <c r="AX131" s="106"/>
    </row>
    <row r="132" spans="1:50" ht="14.25">
      <c r="A132" s="123"/>
      <c r="B132" s="122"/>
      <c r="C132" s="122" t="s">
        <v>167</v>
      </c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10" t="s">
        <v>44</v>
      </c>
      <c r="W132" s="187"/>
      <c r="X132" s="302" t="s">
        <v>45</v>
      </c>
      <c r="Y132" s="303"/>
      <c r="Z132" s="187"/>
      <c r="AA132" s="107"/>
      <c r="AB132" s="107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6"/>
      <c r="AT132" s="106"/>
      <c r="AU132" s="106"/>
      <c r="AV132" s="106"/>
      <c r="AW132" s="106"/>
      <c r="AX132" s="106"/>
    </row>
    <row r="133" spans="1:50" ht="6.75" customHeight="1">
      <c r="A133" s="123"/>
      <c r="B133" s="122"/>
      <c r="C133" s="122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10"/>
      <c r="W133" s="112"/>
      <c r="X133" s="110"/>
      <c r="Y133" s="107"/>
      <c r="Z133" s="112"/>
      <c r="AA133" s="107"/>
      <c r="AB133" s="107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  <c r="AV133" s="106"/>
      <c r="AW133" s="106"/>
      <c r="AX133" s="106"/>
    </row>
    <row r="134" spans="1:50" ht="29.25" customHeight="1">
      <c r="A134" s="123"/>
      <c r="B134" s="122"/>
      <c r="C134" s="319" t="s">
        <v>165</v>
      </c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107"/>
      <c r="AB134" s="107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6"/>
      <c r="AT134" s="106"/>
      <c r="AU134" s="106"/>
      <c r="AV134" s="106"/>
      <c r="AW134" s="106"/>
      <c r="AX134" s="106"/>
    </row>
    <row r="135" spans="1:50" ht="6.75" customHeight="1">
      <c r="A135" s="107"/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  <c r="AA135" s="109"/>
      <c r="AB135" s="107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</row>
    <row r="136" spans="1:50" ht="6.75" customHeight="1">
      <c r="A136" s="107"/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07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  <c r="AV136" s="106"/>
      <c r="AW136" s="106"/>
      <c r="AX136" s="106"/>
    </row>
    <row r="137" spans="1:50" ht="15.75">
      <c r="A137" s="107"/>
      <c r="B137" s="128" t="s">
        <v>47</v>
      </c>
      <c r="C137" s="127"/>
      <c r="D137" s="127"/>
      <c r="E137" s="127"/>
      <c r="F137" s="12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6"/>
      <c r="AS137" s="106"/>
      <c r="AT137" s="106"/>
      <c r="AU137" s="106"/>
      <c r="AV137" s="106"/>
      <c r="AW137" s="106"/>
      <c r="AX137" s="106"/>
    </row>
    <row r="138" spans="1:50" ht="6.75" customHeight="1">
      <c r="A138" s="107"/>
      <c r="B138" s="128"/>
      <c r="C138" s="127"/>
      <c r="D138" s="127"/>
      <c r="E138" s="127"/>
      <c r="F138" s="12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6"/>
      <c r="AD138" s="106"/>
      <c r="AE138" s="106"/>
      <c r="AF138" s="106"/>
      <c r="AG138" s="106"/>
      <c r="AH138" s="106"/>
      <c r="AI138" s="106"/>
      <c r="AJ138" s="106"/>
      <c r="AK138" s="106"/>
      <c r="AL138" s="106"/>
      <c r="AM138" s="106"/>
      <c r="AN138" s="106"/>
      <c r="AO138" s="106"/>
      <c r="AP138" s="106"/>
      <c r="AQ138" s="106"/>
      <c r="AR138" s="106"/>
      <c r="AS138" s="106"/>
      <c r="AT138" s="106"/>
      <c r="AU138" s="106"/>
      <c r="AV138" s="106"/>
      <c r="AW138" s="106"/>
      <c r="AX138" s="106"/>
    </row>
    <row r="139" spans="1:50" ht="15">
      <c r="A139" s="123"/>
      <c r="B139" s="122"/>
      <c r="C139" s="126" t="s">
        <v>173</v>
      </c>
      <c r="D139" s="122"/>
      <c r="E139" s="122"/>
      <c r="F139" s="122"/>
      <c r="G139" s="122"/>
      <c r="H139" s="122"/>
      <c r="I139" s="123"/>
      <c r="J139" s="123"/>
      <c r="K139" s="123"/>
      <c r="L139" s="123"/>
      <c r="M139" s="112"/>
      <c r="N139" s="107"/>
      <c r="O139" s="107"/>
      <c r="P139" s="112"/>
      <c r="Q139" s="107"/>
      <c r="R139" s="107"/>
      <c r="S139" s="107"/>
      <c r="T139" s="107"/>
      <c r="U139" s="107"/>
      <c r="V139" s="110" t="s">
        <v>44</v>
      </c>
      <c r="W139" s="187"/>
      <c r="X139" s="302" t="s">
        <v>45</v>
      </c>
      <c r="Y139" s="303"/>
      <c r="Z139" s="187"/>
      <c r="AA139" s="107"/>
      <c r="AB139" s="107"/>
      <c r="AC139" s="106"/>
      <c r="AD139" s="106"/>
      <c r="AE139" s="106"/>
      <c r="AF139" s="106"/>
      <c r="AG139" s="106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6"/>
      <c r="AV139" s="106"/>
      <c r="AW139" s="106"/>
      <c r="AX139" s="106"/>
    </row>
    <row r="140" spans="1:50" ht="6.75" customHeight="1">
      <c r="A140" s="123"/>
      <c r="B140" s="122"/>
      <c r="C140" s="126"/>
      <c r="D140" s="122"/>
      <c r="E140" s="122"/>
      <c r="F140" s="122"/>
      <c r="G140" s="122"/>
      <c r="H140" s="122"/>
      <c r="I140" s="123"/>
      <c r="J140" s="123"/>
      <c r="K140" s="123"/>
      <c r="L140" s="123"/>
      <c r="M140" s="112"/>
      <c r="N140" s="107"/>
      <c r="O140" s="107"/>
      <c r="P140" s="112"/>
      <c r="Q140" s="107"/>
      <c r="R140" s="107"/>
      <c r="S140" s="107"/>
      <c r="T140" s="107"/>
      <c r="U140" s="107"/>
      <c r="V140" s="110"/>
      <c r="W140" s="112"/>
      <c r="X140" s="110"/>
      <c r="Y140" s="107"/>
      <c r="Z140" s="112"/>
      <c r="AA140" s="107"/>
      <c r="AB140" s="107"/>
      <c r="AC140" s="106"/>
      <c r="AD140" s="106"/>
      <c r="AE140" s="106"/>
      <c r="AF140" s="106"/>
      <c r="AG140" s="106"/>
      <c r="AH140" s="106"/>
      <c r="AI140" s="106"/>
      <c r="AJ140" s="106"/>
      <c r="AK140" s="106"/>
      <c r="AL140" s="106"/>
      <c r="AM140" s="106"/>
      <c r="AN140" s="106"/>
      <c r="AO140" s="106"/>
      <c r="AP140" s="106"/>
      <c r="AQ140" s="106"/>
      <c r="AR140" s="106"/>
      <c r="AS140" s="106"/>
      <c r="AT140" s="106"/>
      <c r="AU140" s="106"/>
      <c r="AV140" s="106"/>
      <c r="AW140" s="106"/>
      <c r="AX140" s="106"/>
    </row>
    <row r="141" spans="1:50" ht="14.25">
      <c r="A141" s="123"/>
      <c r="B141" s="122"/>
      <c r="C141" s="316" t="s">
        <v>238</v>
      </c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8"/>
      <c r="S141" s="187"/>
      <c r="T141" s="107"/>
      <c r="U141" s="107"/>
      <c r="V141" s="125" t="s">
        <v>147</v>
      </c>
      <c r="W141" s="320"/>
      <c r="X141" s="321"/>
      <c r="Y141" s="107"/>
      <c r="Z141" s="124" t="s">
        <v>58</v>
      </c>
      <c r="AA141" s="107"/>
      <c r="AB141" s="107"/>
      <c r="AC141" s="106"/>
      <c r="AD141" s="106"/>
      <c r="AE141" s="106"/>
      <c r="AF141" s="106"/>
      <c r="AG141" s="106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  <c r="AV141" s="106"/>
      <c r="AW141" s="106"/>
      <c r="AX141" s="106"/>
    </row>
    <row r="142" spans="1:50" ht="6.75" customHeight="1">
      <c r="A142" s="123"/>
      <c r="B142" s="122"/>
      <c r="C142" s="122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10"/>
      <c r="W142" s="112"/>
      <c r="X142" s="107"/>
      <c r="Y142" s="107"/>
      <c r="Z142" s="107"/>
      <c r="AA142" s="107"/>
      <c r="AB142" s="107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</row>
    <row r="143" spans="1:50" ht="14.25">
      <c r="A143" s="123"/>
      <c r="B143" s="122"/>
      <c r="C143" s="316" t="s">
        <v>57</v>
      </c>
      <c r="D143" s="317"/>
      <c r="E143" s="322"/>
      <c r="F143" s="187"/>
      <c r="G143" s="107"/>
      <c r="H143" s="107"/>
      <c r="I143" s="324" t="s">
        <v>59</v>
      </c>
      <c r="J143" s="317"/>
      <c r="K143" s="317"/>
      <c r="L143" s="322"/>
      <c r="M143" s="187"/>
      <c r="N143" s="107"/>
      <c r="O143" s="107"/>
      <c r="P143" s="324" t="s">
        <v>60</v>
      </c>
      <c r="Q143" s="317"/>
      <c r="R143" s="317"/>
      <c r="S143" s="317"/>
      <c r="T143" s="317"/>
      <c r="U143" s="112"/>
      <c r="V143" s="110" t="s">
        <v>44</v>
      </c>
      <c r="W143" s="187"/>
      <c r="X143" s="302" t="s">
        <v>45</v>
      </c>
      <c r="Y143" s="303"/>
      <c r="Z143" s="187"/>
      <c r="AA143" s="107"/>
      <c r="AB143" s="107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  <c r="AM143" s="106"/>
      <c r="AN143" s="106"/>
      <c r="AO143" s="106"/>
      <c r="AP143" s="106"/>
      <c r="AQ143" s="106"/>
      <c r="AR143" s="106"/>
      <c r="AS143" s="106"/>
      <c r="AT143" s="106"/>
      <c r="AU143" s="106"/>
      <c r="AV143" s="106"/>
      <c r="AW143" s="106"/>
      <c r="AX143" s="106"/>
    </row>
    <row r="144" spans="1:50" ht="6.75" customHeight="1">
      <c r="A144" s="123"/>
      <c r="B144" s="122"/>
      <c r="C144" s="122"/>
      <c r="D144" s="107"/>
      <c r="E144" s="107"/>
      <c r="F144" s="112"/>
      <c r="G144" s="107"/>
      <c r="H144" s="107"/>
      <c r="I144" s="118"/>
      <c r="J144" s="107"/>
      <c r="K144" s="107"/>
      <c r="L144" s="107"/>
      <c r="M144" s="112"/>
      <c r="N144" s="107"/>
      <c r="O144" s="107"/>
      <c r="P144" s="118"/>
      <c r="Q144" s="107"/>
      <c r="R144" s="107"/>
      <c r="S144" s="107"/>
      <c r="T144" s="107"/>
      <c r="U144" s="112"/>
      <c r="V144" s="110"/>
      <c r="W144" s="112"/>
      <c r="X144" s="107"/>
      <c r="Y144" s="107"/>
      <c r="Z144" s="107"/>
      <c r="AA144" s="107"/>
      <c r="AB144" s="107"/>
      <c r="AC144" s="106"/>
      <c r="AD144" s="106"/>
      <c r="AE144" s="106"/>
      <c r="AF144" s="106"/>
      <c r="AG144" s="106"/>
      <c r="AH144" s="106"/>
      <c r="AI144" s="106"/>
      <c r="AJ144" s="106"/>
      <c r="AK144" s="106"/>
      <c r="AL144" s="106"/>
      <c r="AM144" s="106"/>
      <c r="AN144" s="106"/>
      <c r="AO144" s="106"/>
      <c r="AP144" s="106"/>
      <c r="AQ144" s="106"/>
      <c r="AR144" s="106"/>
      <c r="AS144" s="106"/>
      <c r="AT144" s="106"/>
      <c r="AU144" s="106"/>
      <c r="AV144" s="106"/>
      <c r="AW144" s="106"/>
      <c r="AX144" s="106"/>
    </row>
    <row r="145" spans="1:57" ht="14.25">
      <c r="A145" s="123"/>
      <c r="B145" s="122"/>
      <c r="C145" s="325" t="s">
        <v>149</v>
      </c>
      <c r="D145" s="325"/>
      <c r="E145" s="325"/>
      <c r="F145" s="325"/>
      <c r="G145" s="325"/>
      <c r="H145" s="325"/>
      <c r="I145" s="325"/>
      <c r="J145" s="325"/>
      <c r="K145" s="325"/>
      <c r="L145" s="325"/>
      <c r="M145" s="325"/>
      <c r="N145" s="325"/>
      <c r="O145" s="325"/>
      <c r="P145" s="325"/>
      <c r="Q145" s="325"/>
      <c r="R145" s="325"/>
      <c r="S145" s="325"/>
      <c r="T145" s="325"/>
      <c r="U145" s="112"/>
      <c r="V145" s="110" t="s">
        <v>44</v>
      </c>
      <c r="W145" s="187"/>
      <c r="X145" s="302" t="s">
        <v>45</v>
      </c>
      <c r="Y145" s="303"/>
      <c r="Z145" s="187"/>
      <c r="AA145" s="107"/>
      <c r="AB145" s="107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  <c r="AV145" s="106"/>
      <c r="AW145" s="106"/>
      <c r="AX145" s="106"/>
    </row>
    <row r="146" spans="1:57" ht="6.75" customHeight="1">
      <c r="A146" s="107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  <c r="AA146" s="107"/>
      <c r="AB146" s="107"/>
      <c r="AC146" s="106"/>
      <c r="AD146" s="106"/>
      <c r="AE146" s="106"/>
      <c r="AF146" s="106"/>
      <c r="AG146" s="106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6"/>
      <c r="AT146" s="106"/>
      <c r="AU146" s="106"/>
      <c r="AV146" s="106"/>
      <c r="AW146" s="106"/>
      <c r="AX146" s="106"/>
    </row>
    <row r="147" spans="1:57" s="107" customFormat="1" ht="6.75" customHeight="1"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C147" s="106"/>
      <c r="AD147" s="106"/>
      <c r="AE147" s="106"/>
      <c r="AF147" s="119" t="s">
        <v>130</v>
      </c>
      <c r="AG147" s="106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6"/>
      <c r="AT147" s="106"/>
      <c r="AU147" s="106"/>
      <c r="AV147" s="106"/>
      <c r="AW147" s="106"/>
      <c r="AX147" s="106"/>
      <c r="AY147" s="106"/>
      <c r="AZ147" s="106"/>
      <c r="BA147" s="106"/>
      <c r="BB147" s="106"/>
      <c r="BC147" s="106"/>
      <c r="BD147" s="106"/>
      <c r="BE147" s="106"/>
    </row>
    <row r="148" spans="1:57" s="107" customFormat="1" ht="15">
      <c r="B148" s="107" t="s">
        <v>49</v>
      </c>
      <c r="U148" s="308" t="s">
        <v>146</v>
      </c>
      <c r="V148" s="308"/>
      <c r="W148" s="308"/>
      <c r="AC148" s="106"/>
      <c r="AD148" s="106"/>
      <c r="AE148" s="106"/>
      <c r="AF148" s="119" t="s">
        <v>131</v>
      </c>
      <c r="AG148" s="106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6"/>
      <c r="AT148" s="106"/>
      <c r="AU148" s="106"/>
      <c r="AV148" s="106"/>
      <c r="AW148" s="106"/>
      <c r="AX148" s="106"/>
      <c r="AY148" s="106"/>
      <c r="AZ148" s="106"/>
      <c r="BA148" s="106"/>
      <c r="BB148" s="106"/>
      <c r="BC148" s="106"/>
      <c r="BD148" s="106"/>
      <c r="BE148" s="106"/>
    </row>
    <row r="149" spans="1:57" s="107" customFormat="1" ht="6.75" customHeight="1">
      <c r="U149" s="309"/>
      <c r="V149" s="309"/>
      <c r="W149" s="309"/>
      <c r="AC149" s="106"/>
      <c r="AD149" s="106"/>
      <c r="AE149" s="106"/>
      <c r="AF149" s="119" t="s">
        <v>132</v>
      </c>
      <c r="AG149" s="106"/>
      <c r="AH149" s="106"/>
      <c r="AI149" s="106"/>
      <c r="AJ149" s="106"/>
      <c r="AK149" s="106"/>
      <c r="AL149" s="106"/>
      <c r="AM149" s="106"/>
      <c r="AN149" s="106"/>
      <c r="AO149" s="106"/>
      <c r="AP149" s="106"/>
      <c r="AQ149" s="106"/>
      <c r="AR149" s="106"/>
      <c r="AS149" s="106"/>
      <c r="AT149" s="106"/>
      <c r="AU149" s="106"/>
      <c r="AV149" s="106"/>
      <c r="AW149" s="106"/>
      <c r="AX149" s="106"/>
      <c r="AY149" s="106"/>
      <c r="AZ149" s="106"/>
      <c r="BA149" s="106"/>
      <c r="BB149" s="106"/>
      <c r="BC149" s="106"/>
      <c r="BD149" s="106"/>
      <c r="BE149" s="106"/>
    </row>
    <row r="150" spans="1:57" s="107" customFormat="1" ht="14.25" customHeight="1">
      <c r="C150" s="107" t="s">
        <v>168</v>
      </c>
      <c r="P150" s="121"/>
      <c r="Q150" s="112"/>
      <c r="R150" s="120" t="s">
        <v>44</v>
      </c>
      <c r="S150" s="187"/>
      <c r="T150" s="110" t="s">
        <v>103</v>
      </c>
      <c r="U150" s="310" t="s">
        <v>209</v>
      </c>
      <c r="V150" s="311"/>
      <c r="W150" s="312"/>
      <c r="X150" s="110"/>
      <c r="AC150" s="106"/>
      <c r="AD150" s="106"/>
      <c r="AE150" s="115" t="s">
        <v>209</v>
      </c>
      <c r="AF150" s="119" t="s">
        <v>127</v>
      </c>
      <c r="AG150" s="106"/>
      <c r="AH150" s="106"/>
      <c r="AI150" s="106"/>
      <c r="AJ150" s="106"/>
      <c r="AK150" s="106"/>
      <c r="AL150" s="106"/>
      <c r="AM150" s="106"/>
      <c r="AN150" s="106"/>
      <c r="AO150" s="106"/>
      <c r="AP150" s="106"/>
      <c r="AQ150" s="106"/>
      <c r="AR150" s="106"/>
      <c r="AS150" s="106"/>
      <c r="AT150" s="106"/>
      <c r="AU150" s="106"/>
      <c r="AV150" s="106"/>
      <c r="AW150" s="106"/>
      <c r="AX150" s="106"/>
      <c r="AY150" s="106"/>
      <c r="AZ150" s="106"/>
      <c r="BA150" s="106"/>
      <c r="BB150" s="106"/>
      <c r="BC150" s="106"/>
      <c r="BD150" s="106"/>
      <c r="BE150" s="106"/>
    </row>
    <row r="151" spans="1:57" s="107" customFormat="1" ht="6.75" customHeight="1"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C151" s="106"/>
      <c r="AD151" s="106"/>
      <c r="AE151" s="115" t="s">
        <v>208</v>
      </c>
      <c r="AF151" s="119" t="s">
        <v>126</v>
      </c>
      <c r="AG151" s="106"/>
      <c r="AH151" s="106"/>
      <c r="AI151" s="106"/>
      <c r="AJ151" s="106"/>
      <c r="AK151" s="106"/>
      <c r="AL151" s="106"/>
      <c r="AM151" s="106"/>
      <c r="AN151" s="106"/>
      <c r="AO151" s="106"/>
      <c r="AP151" s="106"/>
      <c r="AQ151" s="106"/>
      <c r="AR151" s="106"/>
      <c r="AS151" s="106"/>
      <c r="AT151" s="106"/>
      <c r="AU151" s="106"/>
      <c r="AV151" s="106"/>
      <c r="AW151" s="106"/>
      <c r="AX151" s="106"/>
      <c r="AY151" s="106"/>
      <c r="AZ151" s="106"/>
      <c r="BA151" s="106"/>
      <c r="BB151" s="106"/>
      <c r="BC151" s="106"/>
      <c r="BD151" s="106"/>
      <c r="BE151" s="106"/>
    </row>
    <row r="152" spans="1:57" ht="6.75" customHeight="1">
      <c r="A152" s="107"/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  <c r="AB152" s="107"/>
      <c r="AC152" s="106"/>
      <c r="AD152" s="106"/>
      <c r="AE152" s="115" t="s">
        <v>207</v>
      </c>
      <c r="AF152" s="106"/>
      <c r="AG152" s="106"/>
      <c r="AH152" s="106"/>
      <c r="AI152" s="106"/>
      <c r="AJ152" s="106"/>
      <c r="AK152" s="106"/>
      <c r="AL152" s="106"/>
      <c r="AM152" s="106"/>
      <c r="AN152" s="106"/>
      <c r="AO152" s="106"/>
      <c r="AP152" s="106"/>
      <c r="AQ152" s="106"/>
      <c r="AR152" s="106"/>
      <c r="AS152" s="106"/>
      <c r="AT152" s="106"/>
      <c r="AU152" s="106"/>
      <c r="AV152" s="106"/>
      <c r="AW152" s="106"/>
      <c r="AX152" s="106"/>
    </row>
    <row r="153" spans="1:57" ht="15">
      <c r="A153" s="107"/>
      <c r="B153" s="117" t="s">
        <v>259</v>
      </c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10" t="s">
        <v>44</v>
      </c>
      <c r="W153" s="188"/>
      <c r="X153" s="302" t="s">
        <v>45</v>
      </c>
      <c r="Y153" s="303"/>
      <c r="Z153" s="188"/>
      <c r="AB153" s="107"/>
      <c r="AC153" s="106"/>
      <c r="AD153" s="106"/>
      <c r="AE153" s="115" t="s">
        <v>206</v>
      </c>
      <c r="AF153" s="106"/>
      <c r="AG153" s="106"/>
      <c r="AH153" s="106"/>
      <c r="AI153" s="106"/>
      <c r="AJ153" s="106"/>
      <c r="AK153" s="106"/>
      <c r="AL153" s="106"/>
      <c r="AM153" s="106"/>
      <c r="AN153" s="106"/>
      <c r="AO153" s="106"/>
      <c r="AP153" s="106"/>
      <c r="AQ153" s="106"/>
      <c r="AR153" s="106"/>
      <c r="AS153" s="106"/>
      <c r="AT153" s="106"/>
      <c r="AU153" s="106"/>
      <c r="AV153" s="106"/>
      <c r="AW153" s="106"/>
      <c r="AX153" s="106"/>
    </row>
    <row r="154" spans="1:57" ht="6.75" customHeight="1">
      <c r="A154" s="107"/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B154" s="107"/>
      <c r="AC154" s="106"/>
      <c r="AD154" s="106"/>
      <c r="AE154" s="115" t="s">
        <v>205</v>
      </c>
      <c r="AF154" s="106"/>
      <c r="AG154" s="106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  <c r="AV154" s="106"/>
      <c r="AW154" s="106"/>
      <c r="AX154" s="106"/>
    </row>
    <row r="155" spans="1:57" ht="14.25" customHeight="1">
      <c r="A155" s="107"/>
      <c r="B155" s="107"/>
      <c r="C155" s="107" t="s">
        <v>9</v>
      </c>
      <c r="D155" s="107"/>
      <c r="E155" s="107"/>
      <c r="F155" s="107"/>
      <c r="G155" s="107"/>
      <c r="H155" s="107"/>
      <c r="I155" s="292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  <c r="X155" s="295"/>
      <c r="Y155" s="295"/>
      <c r="Z155" s="296"/>
      <c r="AB155" s="107"/>
      <c r="AC155" s="106"/>
      <c r="AD155" s="106"/>
      <c r="AE155" s="115" t="s">
        <v>204</v>
      </c>
      <c r="AF155" s="106"/>
      <c r="AG155" s="106"/>
      <c r="AH155" s="106"/>
      <c r="AI155" s="106"/>
      <c r="AJ155" s="106"/>
      <c r="AK155" s="106"/>
      <c r="AL155" s="106"/>
      <c r="AM155" s="106"/>
      <c r="AN155" s="106"/>
      <c r="AO155" s="106"/>
      <c r="AP155" s="106"/>
      <c r="AQ155" s="106"/>
      <c r="AR155" s="106"/>
      <c r="AS155" s="106"/>
      <c r="AT155" s="106"/>
      <c r="AU155" s="106"/>
      <c r="AV155" s="106"/>
      <c r="AW155" s="106"/>
      <c r="AX155" s="106"/>
    </row>
    <row r="156" spans="1:57" ht="6.75" customHeight="1">
      <c r="A156" s="107"/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B156" s="107"/>
      <c r="AC156" s="106"/>
      <c r="AD156" s="106"/>
      <c r="AE156" s="115" t="s">
        <v>126</v>
      </c>
      <c r="AF156" s="106"/>
      <c r="AG156" s="106"/>
      <c r="AH156" s="106"/>
      <c r="AI156" s="106"/>
      <c r="AJ156" s="106"/>
      <c r="AK156" s="106"/>
      <c r="AL156" s="106"/>
      <c r="AM156" s="106"/>
      <c r="AN156" s="106"/>
      <c r="AO156" s="106"/>
      <c r="AP156" s="106"/>
      <c r="AQ156" s="106"/>
      <c r="AR156" s="106"/>
      <c r="AS156" s="106"/>
      <c r="AT156" s="106"/>
      <c r="AU156" s="106"/>
      <c r="AV156" s="106"/>
      <c r="AW156" s="106"/>
      <c r="AX156" s="106"/>
    </row>
    <row r="157" spans="1:57" ht="14.25" customHeight="1">
      <c r="A157" s="107"/>
      <c r="B157" s="107"/>
      <c r="C157" s="107" t="s">
        <v>13</v>
      </c>
      <c r="D157" s="107"/>
      <c r="E157" s="107"/>
      <c r="F157" s="107"/>
      <c r="G157" s="107"/>
      <c r="H157" s="107"/>
      <c r="I157" s="292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  <c r="X157" s="295"/>
      <c r="Y157" s="295"/>
      <c r="Z157" s="296"/>
      <c r="AB157" s="107"/>
      <c r="AC157" s="106"/>
      <c r="AD157" s="106"/>
      <c r="AE157" s="115"/>
      <c r="AF157" s="106"/>
      <c r="AG157" s="106"/>
      <c r="AH157" s="106"/>
      <c r="AI157" s="106"/>
      <c r="AJ157" s="106"/>
      <c r="AK157" s="106"/>
      <c r="AL157" s="106"/>
      <c r="AM157" s="323"/>
      <c r="AN157" s="323"/>
      <c r="AO157" s="323"/>
      <c r="AP157" s="323"/>
      <c r="AQ157" s="106"/>
      <c r="AR157" s="106"/>
      <c r="AS157" s="106"/>
      <c r="AT157" s="106"/>
      <c r="AU157" s="106"/>
      <c r="AV157" s="106"/>
      <c r="AW157" s="106"/>
      <c r="AX157" s="106"/>
      <c r="AY157" s="313"/>
      <c r="AZ157" s="314"/>
      <c r="BA157" s="314"/>
      <c r="BB157" s="314"/>
      <c r="BC157" s="314"/>
      <c r="BD157" s="315"/>
    </row>
    <row r="158" spans="1:57" ht="6.75" customHeight="1">
      <c r="A158" s="107"/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  <c r="AB158" s="107"/>
      <c r="AC158" s="106"/>
      <c r="AD158" s="106"/>
      <c r="AE158" s="115"/>
      <c r="AF158" s="106"/>
      <c r="AG158" s="106"/>
      <c r="AH158" s="106"/>
      <c r="AI158" s="106"/>
      <c r="AJ158" s="106"/>
      <c r="AK158" s="106"/>
      <c r="AL158" s="106"/>
      <c r="AM158" s="106"/>
      <c r="AN158" s="106"/>
      <c r="AO158" s="106"/>
      <c r="AP158" s="106"/>
      <c r="AQ158" s="106"/>
      <c r="AR158" s="106"/>
      <c r="AS158" s="106"/>
      <c r="AT158" s="106"/>
      <c r="AU158" s="106"/>
      <c r="AV158" s="106"/>
      <c r="AW158" s="106"/>
      <c r="AX158" s="106"/>
      <c r="AY158" s="106"/>
      <c r="AZ158" s="106"/>
      <c r="BA158" s="106"/>
      <c r="BB158" s="106"/>
      <c r="BC158" s="106"/>
      <c r="BD158" s="106"/>
    </row>
    <row r="159" spans="1:57" ht="14.25" customHeight="1">
      <c r="A159" s="107"/>
      <c r="B159" s="107"/>
      <c r="C159" s="107" t="s">
        <v>175</v>
      </c>
      <c r="D159" s="107"/>
      <c r="E159" s="107"/>
      <c r="F159" s="107"/>
      <c r="G159" s="107"/>
      <c r="H159" s="107"/>
      <c r="I159" s="292"/>
      <c r="J159" s="295"/>
      <c r="K159" s="295"/>
      <c r="L159" s="296"/>
      <c r="M159" s="107"/>
      <c r="N159" s="107"/>
      <c r="O159" s="107" t="s">
        <v>176</v>
      </c>
      <c r="P159" s="107"/>
      <c r="Q159" s="107"/>
      <c r="R159" s="107"/>
      <c r="S159" s="107"/>
      <c r="T159" s="107"/>
      <c r="U159" s="297"/>
      <c r="V159" s="298"/>
      <c r="W159" s="298"/>
      <c r="X159" s="298"/>
      <c r="Y159" s="298"/>
      <c r="Z159" s="299"/>
      <c r="AB159" s="107"/>
      <c r="AC159" s="106"/>
      <c r="AD159" s="106"/>
      <c r="AE159" s="115"/>
      <c r="AF159" s="106"/>
      <c r="AG159" s="106"/>
      <c r="AH159" s="106"/>
      <c r="AI159" s="106"/>
      <c r="AJ159" s="106"/>
      <c r="AK159" s="106"/>
      <c r="AL159" s="106"/>
      <c r="AM159" s="106"/>
      <c r="AN159" s="106"/>
      <c r="AO159" s="106"/>
      <c r="AP159" s="106"/>
      <c r="AQ159" s="106"/>
      <c r="AR159" s="106"/>
      <c r="AS159" s="106"/>
      <c r="AT159" s="106"/>
      <c r="AU159" s="106"/>
      <c r="AV159" s="106"/>
      <c r="AW159" s="106"/>
      <c r="AX159" s="106"/>
      <c r="AY159" s="106"/>
      <c r="AZ159" s="106"/>
      <c r="BA159" s="106"/>
      <c r="BB159" s="106"/>
      <c r="BC159" s="106"/>
      <c r="BD159" s="106"/>
    </row>
    <row r="160" spans="1:57" ht="6.75" customHeight="1">
      <c r="A160" s="107"/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B160" s="107"/>
      <c r="AC160" s="106"/>
      <c r="AD160" s="106"/>
      <c r="AE160" s="115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6"/>
      <c r="AT160" s="106"/>
      <c r="AU160" s="106"/>
      <c r="AV160" s="106"/>
      <c r="AW160" s="106"/>
      <c r="AX160" s="106"/>
      <c r="AY160" s="106"/>
      <c r="AZ160" s="106"/>
      <c r="BA160" s="106"/>
      <c r="BB160" s="106"/>
      <c r="BC160" s="106"/>
      <c r="BD160" s="106"/>
    </row>
    <row r="161" spans="1:56" ht="14.25" customHeight="1">
      <c r="A161" s="107"/>
      <c r="B161" s="107"/>
      <c r="C161" s="107" t="s">
        <v>177</v>
      </c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10" t="s">
        <v>44</v>
      </c>
      <c r="W161" s="187"/>
      <c r="X161" s="302" t="s">
        <v>45</v>
      </c>
      <c r="Y161" s="303"/>
      <c r="Z161" s="187"/>
      <c r="AB161" s="107"/>
      <c r="AC161" s="106"/>
      <c r="AD161" s="106"/>
      <c r="AE161" s="115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6"/>
      <c r="AT161" s="106"/>
      <c r="AU161" s="106"/>
      <c r="AV161" s="106"/>
      <c r="AW161" s="106"/>
      <c r="AX161" s="106"/>
      <c r="AY161" s="106"/>
      <c r="AZ161" s="106"/>
      <c r="BA161" s="106"/>
      <c r="BB161" s="106"/>
      <c r="BC161" s="106"/>
      <c r="BD161" s="106"/>
    </row>
    <row r="162" spans="1:56" ht="6.75" customHeight="1">
      <c r="A162" s="107"/>
      <c r="B162" s="109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  <c r="AA162" s="107"/>
      <c r="AB162" s="107"/>
      <c r="AC162" s="106"/>
      <c r="AD162" s="106"/>
      <c r="AE162" s="115"/>
      <c r="AF162" s="106"/>
      <c r="AG162" s="106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6"/>
      <c r="AT162" s="106"/>
      <c r="AU162" s="106"/>
      <c r="AV162" s="106"/>
      <c r="AW162" s="106"/>
      <c r="AX162" s="106"/>
      <c r="AY162" s="106"/>
      <c r="AZ162" s="106"/>
      <c r="BA162" s="106"/>
      <c r="BB162" s="106"/>
      <c r="BC162" s="106"/>
      <c r="BD162" s="106"/>
    </row>
    <row r="163" spans="1:56" ht="6.75" customHeight="1">
      <c r="A163" s="107"/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B163" s="107"/>
      <c r="AC163" s="106"/>
      <c r="AD163" s="106"/>
      <c r="AE163" s="115"/>
      <c r="AF163" s="106"/>
      <c r="AG163" s="106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6"/>
      <c r="AT163" s="106"/>
      <c r="AU163" s="106"/>
      <c r="AV163" s="106"/>
      <c r="AW163" s="106"/>
      <c r="AX163" s="106"/>
      <c r="AY163" s="106"/>
      <c r="AZ163" s="106"/>
      <c r="BA163" s="106"/>
      <c r="BB163" s="106"/>
      <c r="BC163" s="106"/>
      <c r="BD163" s="106"/>
    </row>
    <row r="164" spans="1:56" ht="15" customHeight="1">
      <c r="A164" s="107"/>
      <c r="B164" s="117" t="s">
        <v>203</v>
      </c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B164" s="107"/>
      <c r="AC164" s="106"/>
      <c r="AD164" s="106"/>
      <c r="AE164" s="115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  <c r="AV164" s="106"/>
      <c r="AW164" s="106"/>
      <c r="AX164" s="106"/>
      <c r="AY164" s="106"/>
      <c r="AZ164" s="106"/>
      <c r="BA164" s="106"/>
      <c r="BB164" s="106"/>
      <c r="BC164" s="106"/>
      <c r="BD164" s="106"/>
    </row>
    <row r="165" spans="1:56" ht="6.75" customHeight="1">
      <c r="A165" s="107"/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  <c r="AB165" s="107"/>
      <c r="AC165" s="106"/>
      <c r="AD165" s="106"/>
      <c r="AE165" s="115"/>
      <c r="AF165" s="106"/>
      <c r="AG165" s="106"/>
      <c r="AH165" s="106"/>
      <c r="AI165" s="106"/>
      <c r="AJ165" s="106"/>
      <c r="AK165" s="106"/>
      <c r="AL165" s="106"/>
      <c r="AM165" s="106"/>
      <c r="AN165" s="106"/>
      <c r="AO165" s="106"/>
      <c r="AP165" s="106"/>
      <c r="AQ165" s="106"/>
      <c r="AR165" s="106"/>
      <c r="AS165" s="106"/>
      <c r="AT165" s="106"/>
      <c r="AU165" s="106"/>
      <c r="AV165" s="106"/>
      <c r="AW165" s="106"/>
      <c r="AX165" s="106"/>
      <c r="AY165" s="106"/>
      <c r="AZ165" s="106"/>
      <c r="BA165" s="106"/>
      <c r="BB165" s="106"/>
      <c r="BC165" s="106"/>
      <c r="BD165" s="106"/>
    </row>
    <row r="166" spans="1:56" ht="14.25" customHeight="1">
      <c r="A166" s="107"/>
      <c r="B166" s="107"/>
      <c r="C166" s="116" t="s">
        <v>162</v>
      </c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10" t="s">
        <v>44</v>
      </c>
      <c r="W166" s="188"/>
      <c r="X166" s="302" t="s">
        <v>45</v>
      </c>
      <c r="Y166" s="303"/>
      <c r="Z166" s="188"/>
      <c r="AB166" s="107"/>
      <c r="AC166" s="106"/>
      <c r="AD166" s="106"/>
      <c r="AE166" s="115"/>
      <c r="AF166" s="106"/>
      <c r="AG166" s="106"/>
      <c r="AH166" s="106"/>
      <c r="AI166" s="106"/>
      <c r="AJ166" s="106"/>
      <c r="AK166" s="106"/>
      <c r="AL166" s="106"/>
      <c r="AM166" s="106"/>
      <c r="AN166" s="106"/>
      <c r="AO166" s="106"/>
      <c r="AP166" s="106"/>
      <c r="AQ166" s="106"/>
      <c r="AR166" s="106"/>
      <c r="AS166" s="106"/>
      <c r="AT166" s="106"/>
      <c r="AU166" s="106"/>
      <c r="AV166" s="106"/>
      <c r="AW166" s="106"/>
      <c r="AX166" s="106"/>
      <c r="AY166" s="106"/>
      <c r="AZ166" s="114"/>
      <c r="BA166" s="113"/>
      <c r="BB166" s="114"/>
      <c r="BC166" s="106"/>
      <c r="BD166" s="113"/>
    </row>
    <row r="167" spans="1:56" ht="13.5" customHeight="1">
      <c r="A167" s="107"/>
      <c r="B167" s="107"/>
      <c r="C167" s="107" t="s">
        <v>142</v>
      </c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  <c r="AB167" s="107"/>
      <c r="AC167" s="106"/>
      <c r="AD167" s="106"/>
      <c r="AE167" s="106"/>
      <c r="AF167" s="106"/>
      <c r="AG167" s="106"/>
      <c r="AH167" s="106"/>
      <c r="AI167" s="106"/>
      <c r="AJ167" s="106"/>
      <c r="AK167" s="106"/>
      <c r="AL167" s="106"/>
      <c r="AM167" s="106"/>
      <c r="AN167" s="106"/>
      <c r="AO167" s="106"/>
      <c r="AP167" s="106"/>
      <c r="AQ167" s="106"/>
      <c r="AR167" s="106"/>
      <c r="AS167" s="106"/>
      <c r="AT167" s="106"/>
      <c r="AU167" s="106"/>
      <c r="AV167" s="106"/>
      <c r="AW167" s="106"/>
      <c r="AX167" s="106"/>
      <c r="AY167" s="106"/>
      <c r="AZ167" s="106"/>
      <c r="BA167" s="106"/>
      <c r="BB167" s="106"/>
      <c r="BC167" s="106"/>
      <c r="BD167" s="106"/>
    </row>
    <row r="168" spans="1:56" ht="6.75" customHeight="1">
      <c r="A168" s="107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B168" s="107"/>
      <c r="AC168" s="106"/>
      <c r="AD168" s="106"/>
      <c r="AE168" s="106"/>
      <c r="AF168" s="106"/>
      <c r="AG168" s="106"/>
      <c r="AH168" s="106"/>
      <c r="AI168" s="106"/>
      <c r="AJ168" s="106"/>
      <c r="AK168" s="106"/>
      <c r="AL168" s="106"/>
      <c r="AM168" s="106"/>
      <c r="AN168" s="106"/>
      <c r="AO168" s="106"/>
      <c r="AP168" s="106"/>
      <c r="AQ168" s="106"/>
      <c r="AR168" s="106"/>
      <c r="AS168" s="106"/>
      <c r="AT168" s="106"/>
      <c r="AU168" s="106"/>
      <c r="AV168" s="106"/>
      <c r="AW168" s="106"/>
      <c r="AX168" s="106"/>
    </row>
    <row r="169" spans="1:56" ht="14.25" customHeight="1">
      <c r="A169" s="107"/>
      <c r="B169" s="107"/>
      <c r="C169" s="107" t="s">
        <v>10</v>
      </c>
      <c r="D169" s="107"/>
      <c r="E169" s="107"/>
      <c r="F169" s="292"/>
      <c r="G169" s="293"/>
      <c r="H169" s="294"/>
      <c r="I169" s="107"/>
      <c r="J169" s="107"/>
      <c r="K169" s="107" t="s">
        <v>11</v>
      </c>
      <c r="L169" s="107"/>
      <c r="M169" s="107"/>
      <c r="N169" s="292"/>
      <c r="O169" s="295"/>
      <c r="P169" s="295"/>
      <c r="Q169" s="295"/>
      <c r="R169" s="295"/>
      <c r="S169" s="296"/>
      <c r="T169" s="110" t="s">
        <v>12</v>
      </c>
      <c r="U169" s="297"/>
      <c r="V169" s="300"/>
      <c r="W169" s="300"/>
      <c r="X169" s="301"/>
      <c r="Y169" s="107"/>
      <c r="Z169" s="107"/>
      <c r="AB169" s="107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</row>
    <row r="170" spans="1:56" ht="6.75" customHeight="1">
      <c r="A170" s="107"/>
      <c r="B170" s="107"/>
      <c r="C170" s="107"/>
      <c r="D170" s="107"/>
      <c r="E170" s="107"/>
      <c r="F170" s="112"/>
      <c r="G170" s="112"/>
      <c r="H170" s="112"/>
      <c r="I170" s="107"/>
      <c r="J170" s="107"/>
      <c r="K170" s="107"/>
      <c r="L170" s="107"/>
      <c r="M170" s="107"/>
      <c r="N170" s="112"/>
      <c r="O170" s="112"/>
      <c r="P170" s="112"/>
      <c r="Q170" s="112"/>
      <c r="R170" s="112"/>
      <c r="S170" s="112"/>
      <c r="T170" s="107"/>
      <c r="U170" s="111"/>
      <c r="V170" s="111"/>
      <c r="W170" s="111"/>
      <c r="X170" s="111"/>
      <c r="Y170" s="107"/>
      <c r="Z170" s="107"/>
      <c r="AB170" s="107"/>
      <c r="AC170" s="106"/>
      <c r="AD170" s="106"/>
      <c r="AE170" s="106"/>
      <c r="AF170" s="106"/>
      <c r="AG170" s="106"/>
      <c r="AH170" s="106"/>
      <c r="AI170" s="106"/>
      <c r="AJ170" s="106"/>
      <c r="AK170" s="106"/>
      <c r="AL170" s="106"/>
      <c r="AM170" s="106"/>
      <c r="AN170" s="106"/>
      <c r="AO170" s="106"/>
      <c r="AP170" s="106"/>
      <c r="AQ170" s="106"/>
      <c r="AR170" s="106"/>
      <c r="AS170" s="106"/>
      <c r="AT170" s="106"/>
      <c r="AU170" s="106"/>
      <c r="AV170" s="106"/>
      <c r="AW170" s="106"/>
      <c r="AX170" s="106"/>
    </row>
    <row r="171" spans="1:56" ht="14.25" customHeight="1">
      <c r="A171" s="107"/>
      <c r="B171" s="107"/>
      <c r="C171" s="107" t="s">
        <v>10</v>
      </c>
      <c r="D171" s="107"/>
      <c r="E171" s="107"/>
      <c r="F171" s="292"/>
      <c r="G171" s="293"/>
      <c r="H171" s="294"/>
      <c r="I171" s="107"/>
      <c r="J171" s="107"/>
      <c r="K171" s="107" t="s">
        <v>11</v>
      </c>
      <c r="L171" s="107"/>
      <c r="M171" s="107"/>
      <c r="N171" s="292"/>
      <c r="O171" s="295"/>
      <c r="P171" s="295"/>
      <c r="Q171" s="295"/>
      <c r="R171" s="295"/>
      <c r="S171" s="296"/>
      <c r="T171" s="110" t="s">
        <v>12</v>
      </c>
      <c r="U171" s="297"/>
      <c r="V171" s="300"/>
      <c r="W171" s="300"/>
      <c r="X171" s="301"/>
      <c r="Y171" s="107"/>
      <c r="Z171" s="107"/>
      <c r="AB171" s="107"/>
      <c r="AC171" s="106"/>
      <c r="AD171" s="106"/>
      <c r="AE171" s="106"/>
      <c r="AF171" s="106"/>
      <c r="AG171" s="106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  <c r="AV171" s="106"/>
      <c r="AW171" s="106"/>
      <c r="AX171" s="106"/>
    </row>
    <row r="172" spans="1:56" ht="6.75" customHeight="1">
      <c r="A172" s="107"/>
      <c r="B172" s="107"/>
      <c r="C172" s="107"/>
      <c r="D172" s="107"/>
      <c r="E172" s="107"/>
      <c r="F172" s="112"/>
      <c r="G172" s="112"/>
      <c r="H172" s="112"/>
      <c r="I172" s="107"/>
      <c r="J172" s="107"/>
      <c r="K172" s="107"/>
      <c r="L172" s="107"/>
      <c r="M172" s="107"/>
      <c r="N172" s="112"/>
      <c r="O172" s="112"/>
      <c r="P172" s="112"/>
      <c r="Q172" s="112"/>
      <c r="R172" s="112"/>
      <c r="S172" s="112"/>
      <c r="T172" s="107"/>
      <c r="U172" s="111"/>
      <c r="V172" s="111"/>
      <c r="W172" s="111"/>
      <c r="X172" s="111"/>
      <c r="Y172" s="107"/>
      <c r="Z172" s="107"/>
      <c r="AB172" s="107"/>
      <c r="AC172" s="106"/>
      <c r="AD172" s="106"/>
      <c r="AE172" s="106"/>
      <c r="AF172" s="106"/>
      <c r="AG172" s="106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  <c r="AV172" s="106"/>
      <c r="AW172" s="106"/>
      <c r="AX172" s="106"/>
    </row>
    <row r="173" spans="1:56" ht="14.25" customHeight="1">
      <c r="A173" s="107"/>
      <c r="B173" s="107"/>
      <c r="C173" s="107" t="s">
        <v>10</v>
      </c>
      <c r="D173" s="107"/>
      <c r="E173" s="107"/>
      <c r="F173" s="292"/>
      <c r="G173" s="293"/>
      <c r="H173" s="294"/>
      <c r="I173" s="107"/>
      <c r="J173" s="107"/>
      <c r="K173" s="107" t="s">
        <v>11</v>
      </c>
      <c r="L173" s="107"/>
      <c r="M173" s="107"/>
      <c r="N173" s="292"/>
      <c r="O173" s="295"/>
      <c r="P173" s="295"/>
      <c r="Q173" s="295"/>
      <c r="R173" s="295"/>
      <c r="S173" s="296"/>
      <c r="T173" s="110" t="s">
        <v>12</v>
      </c>
      <c r="U173" s="297"/>
      <c r="V173" s="300"/>
      <c r="W173" s="300"/>
      <c r="X173" s="301"/>
      <c r="Y173" s="107"/>
      <c r="Z173" s="107"/>
      <c r="AB173" s="107"/>
      <c r="AC173" s="106"/>
      <c r="AD173" s="106"/>
      <c r="AE173" s="106"/>
      <c r="AF173" s="106"/>
      <c r="AG173" s="106"/>
      <c r="AH173" s="106"/>
      <c r="AI173" s="106"/>
      <c r="AJ173" s="106"/>
      <c r="AK173" s="106"/>
      <c r="AL173" s="106"/>
      <c r="AM173" s="106"/>
      <c r="AN173" s="106"/>
      <c r="AO173" s="106"/>
      <c r="AP173" s="106"/>
      <c r="AQ173" s="106"/>
      <c r="AR173" s="106"/>
      <c r="AS173" s="106"/>
      <c r="AT173" s="106"/>
      <c r="AU173" s="106"/>
      <c r="AV173" s="106"/>
      <c r="AW173" s="106"/>
      <c r="AX173" s="106"/>
    </row>
    <row r="174" spans="1:56" ht="6.75" customHeight="1">
      <c r="A174" s="107"/>
      <c r="B174" s="107"/>
      <c r="C174" s="107"/>
      <c r="D174" s="107"/>
      <c r="E174" s="107"/>
      <c r="F174" s="112"/>
      <c r="G174" s="112"/>
      <c r="H174" s="112"/>
      <c r="I174" s="107"/>
      <c r="J174" s="107"/>
      <c r="K174" s="107"/>
      <c r="L174" s="107"/>
      <c r="M174" s="107"/>
      <c r="N174" s="112"/>
      <c r="O174" s="112"/>
      <c r="P174" s="112"/>
      <c r="Q174" s="112"/>
      <c r="R174" s="112"/>
      <c r="S174" s="112"/>
      <c r="T174" s="107"/>
      <c r="U174" s="111"/>
      <c r="V174" s="111"/>
      <c r="W174" s="111"/>
      <c r="X174" s="111"/>
      <c r="Y174" s="107"/>
      <c r="Z174" s="107"/>
      <c r="AB174" s="107"/>
      <c r="AC174" s="106"/>
      <c r="AD174" s="106"/>
      <c r="AE174" s="106"/>
      <c r="AF174" s="106"/>
      <c r="AG174" s="106"/>
      <c r="AH174" s="106"/>
      <c r="AI174" s="106"/>
      <c r="AJ174" s="106"/>
      <c r="AK174" s="106"/>
      <c r="AL174" s="106"/>
      <c r="AM174" s="106"/>
      <c r="AN174" s="106"/>
      <c r="AO174" s="106"/>
      <c r="AP174" s="106"/>
      <c r="AQ174" s="106"/>
      <c r="AR174" s="106"/>
      <c r="AS174" s="106"/>
      <c r="AT174" s="106"/>
      <c r="AU174" s="106"/>
      <c r="AV174" s="106"/>
      <c r="AW174" s="106"/>
      <c r="AX174" s="106"/>
    </row>
    <row r="175" spans="1:56" ht="14.25" customHeight="1">
      <c r="A175" s="107"/>
      <c r="B175" s="107"/>
      <c r="C175" s="107"/>
      <c r="D175" s="107"/>
      <c r="E175" s="107"/>
      <c r="F175" s="304"/>
      <c r="G175" s="288"/>
      <c r="H175" s="288"/>
      <c r="I175" s="107"/>
      <c r="J175" s="107"/>
      <c r="K175" s="288" t="s">
        <v>51</v>
      </c>
      <c r="L175" s="288"/>
      <c r="M175" s="288"/>
      <c r="N175" s="288"/>
      <c r="O175" s="288"/>
      <c r="P175" s="288"/>
      <c r="Q175" s="288"/>
      <c r="R175" s="288"/>
      <c r="S175" s="288"/>
      <c r="T175" s="110"/>
      <c r="U175" s="305">
        <f>SUM(U169:X173)</f>
        <v>0</v>
      </c>
      <c r="V175" s="306"/>
      <c r="W175" s="306"/>
      <c r="X175" s="307"/>
      <c r="Y175" s="107"/>
      <c r="Z175" s="107"/>
      <c r="AB175" s="107"/>
      <c r="AC175" s="106"/>
      <c r="AD175" s="106"/>
      <c r="AE175" s="106"/>
      <c r="AF175" s="106"/>
      <c r="AG175" s="106"/>
      <c r="AH175" s="106"/>
      <c r="AI175" s="106"/>
      <c r="AJ175" s="106"/>
      <c r="AK175" s="106"/>
      <c r="AL175" s="106"/>
      <c r="AM175" s="106"/>
      <c r="AN175" s="106"/>
      <c r="AO175" s="106"/>
      <c r="AP175" s="106"/>
      <c r="AQ175" s="106"/>
      <c r="AR175" s="106"/>
      <c r="AS175" s="106"/>
      <c r="AT175" s="106"/>
      <c r="AU175" s="106"/>
      <c r="AV175" s="106"/>
      <c r="AW175" s="106"/>
      <c r="AX175" s="106"/>
    </row>
    <row r="176" spans="1:56" ht="6.75" customHeight="1">
      <c r="A176" s="107"/>
      <c r="B176" s="109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B176" s="107"/>
      <c r="AC176" s="106"/>
      <c r="AD176" s="106"/>
      <c r="AE176" s="106"/>
      <c r="AF176" s="106"/>
      <c r="AG176" s="106"/>
      <c r="AH176" s="106"/>
      <c r="AI176" s="106"/>
      <c r="AJ176" s="106"/>
      <c r="AK176" s="106"/>
      <c r="AL176" s="106"/>
      <c r="AM176" s="106"/>
      <c r="AN176" s="106"/>
      <c r="AO176" s="106"/>
      <c r="AP176" s="106"/>
      <c r="AQ176" s="106"/>
      <c r="AR176" s="106"/>
      <c r="AS176" s="106"/>
      <c r="AT176" s="106"/>
      <c r="AU176" s="106"/>
      <c r="AV176" s="106"/>
      <c r="AW176" s="106"/>
      <c r="AX176" s="106"/>
    </row>
    <row r="177" spans="1:50" ht="14.25">
      <c r="A177" s="22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74"/>
      <c r="AB177" s="22"/>
      <c r="AC177" s="106"/>
      <c r="AD177" s="106"/>
      <c r="AE177" s="106"/>
      <c r="AF177" s="106"/>
      <c r="AG177" s="106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  <c r="AV177" s="106"/>
      <c r="AW177" s="106"/>
      <c r="AX177" s="106"/>
    </row>
    <row r="178" spans="1:50" ht="15">
      <c r="A178" s="22"/>
      <c r="B178" s="8" t="s">
        <v>225</v>
      </c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106"/>
      <c r="AD178" s="106"/>
      <c r="AE178" s="106"/>
      <c r="AF178" s="106"/>
      <c r="AG178" s="106"/>
      <c r="AH178" s="106"/>
      <c r="AI178" s="106"/>
      <c r="AJ178" s="106"/>
      <c r="AK178" s="106"/>
      <c r="AL178" s="106"/>
      <c r="AM178" s="106"/>
      <c r="AN178" s="106"/>
      <c r="AO178" s="106"/>
      <c r="AP178" s="106"/>
      <c r="AQ178" s="106"/>
      <c r="AR178" s="106"/>
      <c r="AS178" s="106"/>
      <c r="AT178" s="106"/>
      <c r="AU178" s="106"/>
      <c r="AV178" s="106"/>
      <c r="AW178" s="106"/>
      <c r="AX178" s="106"/>
    </row>
    <row r="179" spans="1:50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106"/>
      <c r="AD179" s="106"/>
      <c r="AE179" s="106"/>
      <c r="AF179" s="106"/>
      <c r="AG179" s="106"/>
      <c r="AH179" s="106"/>
      <c r="AI179" s="106"/>
      <c r="AJ179" s="106"/>
      <c r="AK179" s="106"/>
      <c r="AL179" s="106"/>
      <c r="AM179" s="106"/>
      <c r="AN179" s="106"/>
      <c r="AO179" s="106"/>
      <c r="AP179" s="106"/>
      <c r="AQ179" s="106"/>
      <c r="AR179" s="106"/>
      <c r="AS179" s="106"/>
      <c r="AT179" s="106"/>
      <c r="AU179" s="106"/>
      <c r="AV179" s="106"/>
      <c r="AW179" s="106"/>
      <c r="AX179" s="106"/>
    </row>
    <row r="180" spans="1:50">
      <c r="A180" s="22"/>
      <c r="B180" s="22"/>
      <c r="C180" s="74" t="s">
        <v>224</v>
      </c>
      <c r="D180" s="22"/>
      <c r="E180" s="22"/>
      <c r="F180" s="22"/>
      <c r="G180" s="22"/>
      <c r="H180" s="22"/>
      <c r="I180" s="22"/>
      <c r="J180" s="22"/>
      <c r="K180" s="22"/>
      <c r="L180" s="73" t="s">
        <v>44</v>
      </c>
      <c r="M180" s="181"/>
      <c r="N180" s="22"/>
      <c r="O180" s="70" t="s">
        <v>192</v>
      </c>
      <c r="P180" s="181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106"/>
      <c r="AD180" s="106"/>
      <c r="AE180" s="106"/>
      <c r="AF180" s="106"/>
      <c r="AG180" s="106"/>
      <c r="AH180" s="106"/>
      <c r="AI180" s="106"/>
      <c r="AJ180" s="106"/>
      <c r="AK180" s="106"/>
      <c r="AL180" s="106"/>
      <c r="AM180" s="106"/>
      <c r="AN180" s="106"/>
      <c r="AO180" s="106"/>
      <c r="AP180" s="106"/>
      <c r="AQ180" s="106"/>
      <c r="AR180" s="106"/>
      <c r="AS180" s="106"/>
      <c r="AT180" s="106"/>
      <c r="AU180" s="106"/>
      <c r="AV180" s="106"/>
      <c r="AW180" s="106"/>
      <c r="AX180" s="106"/>
    </row>
    <row r="181" spans="1:50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106"/>
      <c r="AD181" s="106"/>
      <c r="AE181" s="106"/>
      <c r="AF181" s="106"/>
      <c r="AG181" s="106"/>
      <c r="AH181" s="106"/>
      <c r="AI181" s="106"/>
      <c r="AJ181" s="106"/>
      <c r="AK181" s="106"/>
      <c r="AL181" s="106"/>
      <c r="AM181" s="106"/>
      <c r="AN181" s="106"/>
      <c r="AO181" s="106"/>
      <c r="AP181" s="106"/>
      <c r="AQ181" s="106"/>
      <c r="AR181" s="106"/>
      <c r="AS181" s="106"/>
      <c r="AT181" s="106"/>
      <c r="AU181" s="106"/>
      <c r="AV181" s="106"/>
      <c r="AW181" s="106"/>
      <c r="AX181" s="106"/>
    </row>
    <row r="182" spans="1:50">
      <c r="A182" s="22"/>
      <c r="B182" s="22"/>
      <c r="C182" s="74" t="s">
        <v>221</v>
      </c>
      <c r="D182" s="22"/>
      <c r="E182" s="22"/>
      <c r="F182" s="22"/>
      <c r="G182" s="22"/>
      <c r="H182" s="22"/>
      <c r="I182" s="22"/>
      <c r="J182" s="22"/>
      <c r="K182" s="22"/>
      <c r="L182" s="73" t="s">
        <v>44</v>
      </c>
      <c r="M182" s="181"/>
      <c r="N182" s="22"/>
      <c r="O182" s="70" t="s">
        <v>192</v>
      </c>
      <c r="P182" s="181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106"/>
      <c r="AD182" s="106"/>
      <c r="AE182" s="106"/>
      <c r="AF182" s="106"/>
      <c r="AG182" s="106"/>
      <c r="AH182" s="106"/>
      <c r="AI182" s="106"/>
      <c r="AJ182" s="106"/>
      <c r="AK182" s="106"/>
      <c r="AL182" s="106"/>
      <c r="AM182" s="106"/>
      <c r="AN182" s="106"/>
      <c r="AO182" s="106"/>
      <c r="AP182" s="106"/>
      <c r="AQ182" s="106"/>
      <c r="AR182" s="106"/>
      <c r="AS182" s="106"/>
      <c r="AT182" s="106"/>
      <c r="AU182" s="106"/>
      <c r="AV182" s="106"/>
      <c r="AW182" s="106"/>
      <c r="AX182" s="106"/>
    </row>
    <row r="183" spans="1:50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106"/>
      <c r="AD183" s="106"/>
      <c r="AE183" s="106"/>
      <c r="AF183" s="106"/>
      <c r="AG183" s="106"/>
      <c r="AH183" s="106"/>
      <c r="AI183" s="106"/>
      <c r="AJ183" s="106"/>
      <c r="AK183" s="106"/>
      <c r="AL183" s="106"/>
      <c r="AM183" s="106"/>
      <c r="AN183" s="106"/>
      <c r="AO183" s="106"/>
      <c r="AP183" s="106"/>
      <c r="AQ183" s="106"/>
      <c r="AR183" s="106"/>
      <c r="AS183" s="106"/>
      <c r="AT183" s="106"/>
      <c r="AU183" s="106"/>
      <c r="AV183" s="106"/>
      <c r="AW183" s="106"/>
      <c r="AX183" s="106"/>
    </row>
    <row r="184" spans="1:50">
      <c r="A184" s="22"/>
      <c r="B184" s="22"/>
      <c r="C184" s="74" t="s">
        <v>222</v>
      </c>
      <c r="D184" s="22"/>
      <c r="E184" s="22"/>
      <c r="F184" s="22"/>
      <c r="G184" s="22"/>
      <c r="H184" s="22"/>
      <c r="I184" s="22"/>
      <c r="J184" s="22"/>
      <c r="K184" s="22"/>
      <c r="L184" s="73" t="s">
        <v>44</v>
      </c>
      <c r="M184" s="181"/>
      <c r="N184" s="22"/>
      <c r="O184" s="70" t="s">
        <v>192</v>
      </c>
      <c r="P184" s="181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106"/>
      <c r="AD184" s="106"/>
      <c r="AE184" s="106"/>
      <c r="AF184" s="106"/>
      <c r="AG184" s="106"/>
      <c r="AH184" s="106"/>
      <c r="AI184" s="106"/>
      <c r="AJ184" s="106"/>
      <c r="AK184" s="106"/>
      <c r="AL184" s="106"/>
      <c r="AM184" s="106"/>
      <c r="AN184" s="106"/>
      <c r="AO184" s="106"/>
      <c r="AP184" s="106"/>
      <c r="AQ184" s="106"/>
      <c r="AR184" s="106"/>
      <c r="AS184" s="106"/>
      <c r="AT184" s="106"/>
      <c r="AU184" s="106"/>
      <c r="AV184" s="106"/>
      <c r="AW184" s="106"/>
      <c r="AX184" s="106"/>
    </row>
    <row r="185" spans="1:50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106"/>
      <c r="AD185" s="106"/>
      <c r="AE185" s="106"/>
      <c r="AF185" s="106"/>
      <c r="AG185" s="106"/>
      <c r="AH185" s="106"/>
      <c r="AI185" s="106"/>
      <c r="AJ185" s="106"/>
      <c r="AK185" s="106"/>
      <c r="AL185" s="106"/>
      <c r="AM185" s="106"/>
      <c r="AN185" s="106"/>
      <c r="AO185" s="106"/>
      <c r="AP185" s="106"/>
      <c r="AQ185" s="106"/>
      <c r="AR185" s="106"/>
      <c r="AS185" s="106"/>
      <c r="AT185" s="106"/>
      <c r="AU185" s="106"/>
      <c r="AV185" s="106"/>
      <c r="AW185" s="106"/>
      <c r="AX185" s="106"/>
    </row>
    <row r="186" spans="1:50">
      <c r="A186" s="106"/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106"/>
      <c r="AJ186" s="106"/>
      <c r="AK186" s="106"/>
      <c r="AL186" s="106"/>
      <c r="AM186" s="106"/>
      <c r="AN186" s="106"/>
      <c r="AO186" s="106"/>
      <c r="AP186" s="106"/>
      <c r="AQ186" s="106"/>
      <c r="AR186" s="106"/>
      <c r="AS186" s="106"/>
      <c r="AT186" s="106"/>
      <c r="AU186" s="106"/>
      <c r="AV186" s="106"/>
      <c r="AW186" s="106"/>
      <c r="AX186" s="106"/>
    </row>
    <row r="187" spans="1:50">
      <c r="A187" s="106"/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06"/>
      <c r="AH187" s="106"/>
      <c r="AI187" s="106"/>
      <c r="AJ187" s="106"/>
      <c r="AK187" s="106"/>
      <c r="AL187" s="106"/>
      <c r="AM187" s="106"/>
      <c r="AN187" s="106"/>
      <c r="AO187" s="106"/>
      <c r="AP187" s="106"/>
      <c r="AQ187" s="106"/>
      <c r="AR187" s="106"/>
      <c r="AS187" s="106"/>
      <c r="AT187" s="106"/>
      <c r="AU187" s="106"/>
      <c r="AV187" s="106"/>
      <c r="AW187" s="106"/>
      <c r="AX187" s="106"/>
    </row>
    <row r="188" spans="1:50">
      <c r="A188" s="106"/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6"/>
      <c r="AT188" s="106"/>
      <c r="AU188" s="106"/>
      <c r="AV188" s="106"/>
      <c r="AW188" s="106"/>
      <c r="AX188" s="106"/>
    </row>
    <row r="189" spans="1:50">
      <c r="A189" s="106"/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6"/>
      <c r="AT189" s="106"/>
      <c r="AU189" s="106"/>
      <c r="AV189" s="106"/>
      <c r="AW189" s="106"/>
      <c r="AX189" s="106"/>
    </row>
    <row r="190" spans="1:50">
      <c r="A190" s="106"/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6"/>
      <c r="AT190" s="106"/>
      <c r="AU190" s="106"/>
      <c r="AV190" s="106"/>
      <c r="AW190" s="106"/>
      <c r="AX190" s="106"/>
    </row>
    <row r="191" spans="1:50">
      <c r="A191" s="106"/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6"/>
      <c r="AT191" s="106"/>
      <c r="AU191" s="106"/>
      <c r="AV191" s="106"/>
      <c r="AW191" s="106"/>
      <c r="AX191" s="106"/>
    </row>
    <row r="192" spans="1:50">
      <c r="A192" s="106"/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6"/>
      <c r="AT192" s="106"/>
      <c r="AU192" s="106"/>
      <c r="AV192" s="106"/>
      <c r="AW192" s="106"/>
      <c r="AX192" s="106"/>
    </row>
    <row r="193" spans="1:50">
      <c r="A193" s="106"/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  <c r="AA193" s="106"/>
      <c r="AB193" s="106"/>
      <c r="AC193" s="106"/>
      <c r="AD193" s="106"/>
      <c r="AE193" s="106"/>
      <c r="AF193" s="106"/>
      <c r="AG193" s="106"/>
      <c r="AH193" s="106"/>
      <c r="AI193" s="106"/>
      <c r="AJ193" s="106"/>
      <c r="AK193" s="106"/>
      <c r="AL193" s="106"/>
      <c r="AM193" s="106"/>
      <c r="AN193" s="106"/>
      <c r="AO193" s="106"/>
      <c r="AP193" s="106"/>
      <c r="AQ193" s="106"/>
      <c r="AR193" s="106"/>
      <c r="AS193" s="106"/>
      <c r="AT193" s="106"/>
      <c r="AU193" s="106"/>
      <c r="AV193" s="106"/>
      <c r="AW193" s="106"/>
      <c r="AX193" s="106"/>
    </row>
    <row r="194" spans="1:50">
      <c r="A194" s="106"/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06"/>
      <c r="AH194" s="106"/>
      <c r="AI194" s="106"/>
      <c r="AJ194" s="106"/>
      <c r="AK194" s="106"/>
      <c r="AL194" s="106"/>
      <c r="AM194" s="106"/>
      <c r="AN194" s="106"/>
      <c r="AO194" s="106"/>
      <c r="AP194" s="106"/>
      <c r="AQ194" s="106"/>
      <c r="AR194" s="106"/>
      <c r="AS194" s="106"/>
      <c r="AT194" s="106"/>
      <c r="AU194" s="106"/>
      <c r="AV194" s="106"/>
      <c r="AW194" s="106"/>
      <c r="AX194" s="106"/>
    </row>
    <row r="195" spans="1:50">
      <c r="A195" s="106"/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106"/>
      <c r="AJ195" s="106"/>
      <c r="AK195" s="106"/>
      <c r="AL195" s="106"/>
      <c r="AM195" s="106"/>
      <c r="AN195" s="106"/>
      <c r="AO195" s="106"/>
      <c r="AP195" s="106"/>
      <c r="AQ195" s="106"/>
      <c r="AR195" s="106"/>
      <c r="AS195" s="106"/>
      <c r="AT195" s="106"/>
      <c r="AU195" s="106"/>
      <c r="AV195" s="106"/>
      <c r="AW195" s="106"/>
      <c r="AX195" s="106"/>
    </row>
    <row r="196" spans="1:50">
      <c r="A196" s="106"/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  <c r="AG196" s="106"/>
      <c r="AH196" s="106"/>
      <c r="AI196" s="106"/>
      <c r="AJ196" s="106"/>
      <c r="AK196" s="106"/>
      <c r="AL196" s="106"/>
      <c r="AM196" s="106"/>
      <c r="AN196" s="106"/>
      <c r="AO196" s="106"/>
      <c r="AP196" s="106"/>
      <c r="AQ196" s="106"/>
      <c r="AR196" s="106"/>
      <c r="AS196" s="106"/>
      <c r="AT196" s="106"/>
      <c r="AU196" s="106"/>
      <c r="AV196" s="106"/>
      <c r="AW196" s="106"/>
      <c r="AX196" s="106"/>
    </row>
    <row r="197" spans="1:50">
      <c r="A197" s="106"/>
      <c r="B197" s="106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  <c r="AA197" s="106"/>
      <c r="AB197" s="106"/>
      <c r="AC197" s="106"/>
      <c r="AD197" s="106"/>
      <c r="AE197" s="106"/>
      <c r="AF197" s="106"/>
      <c r="AG197" s="106"/>
      <c r="AH197" s="106"/>
      <c r="AI197" s="106"/>
      <c r="AJ197" s="106"/>
      <c r="AK197" s="106"/>
      <c r="AL197" s="106"/>
      <c r="AM197" s="106"/>
      <c r="AN197" s="106"/>
      <c r="AO197" s="106"/>
      <c r="AP197" s="106"/>
      <c r="AQ197" s="106"/>
      <c r="AR197" s="106"/>
      <c r="AS197" s="106"/>
      <c r="AT197" s="106"/>
      <c r="AU197" s="106"/>
      <c r="AV197" s="106"/>
      <c r="AW197" s="106"/>
      <c r="AX197" s="106"/>
    </row>
    <row r="198" spans="1:50">
      <c r="A198" s="106"/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106"/>
      <c r="AJ198" s="106"/>
      <c r="AK198" s="106"/>
      <c r="AL198" s="106"/>
      <c r="AM198" s="106"/>
      <c r="AN198" s="106"/>
      <c r="AO198" s="106"/>
      <c r="AP198" s="106"/>
      <c r="AQ198" s="106"/>
      <c r="AR198" s="106"/>
      <c r="AS198" s="106"/>
      <c r="AT198" s="106"/>
      <c r="AU198" s="106"/>
      <c r="AV198" s="106"/>
      <c r="AW198" s="106"/>
      <c r="AX198" s="106"/>
    </row>
    <row r="199" spans="1:50">
      <c r="A199" s="106"/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106"/>
      <c r="AJ199" s="106"/>
      <c r="AK199" s="106"/>
      <c r="AL199" s="106"/>
      <c r="AM199" s="106"/>
      <c r="AN199" s="106"/>
      <c r="AO199" s="106"/>
      <c r="AP199" s="106"/>
      <c r="AQ199" s="106"/>
      <c r="AR199" s="106"/>
      <c r="AS199" s="106"/>
      <c r="AT199" s="106"/>
      <c r="AU199" s="106"/>
      <c r="AV199" s="106"/>
      <c r="AW199" s="106"/>
      <c r="AX199" s="106"/>
    </row>
    <row r="200" spans="1:50">
      <c r="A200" s="106"/>
      <c r="B200" s="106"/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  <c r="AG200" s="106"/>
      <c r="AH200" s="106"/>
      <c r="AI200" s="106"/>
      <c r="AJ200" s="106"/>
      <c r="AK200" s="106"/>
      <c r="AL200" s="106"/>
      <c r="AM200" s="106"/>
      <c r="AN200" s="106"/>
      <c r="AO200" s="106"/>
      <c r="AP200" s="106"/>
      <c r="AQ200" s="106"/>
      <c r="AR200" s="106"/>
      <c r="AS200" s="106"/>
      <c r="AT200" s="106"/>
      <c r="AU200" s="106"/>
      <c r="AV200" s="106"/>
      <c r="AW200" s="106"/>
      <c r="AX200" s="106"/>
    </row>
    <row r="201" spans="1:50">
      <c r="A201" s="106"/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  <c r="AA201" s="106"/>
      <c r="AB201" s="106"/>
      <c r="AC201" s="106"/>
      <c r="AD201" s="106"/>
      <c r="AE201" s="106"/>
      <c r="AF201" s="106"/>
      <c r="AG201" s="106"/>
      <c r="AH201" s="106"/>
      <c r="AI201" s="106"/>
      <c r="AJ201" s="106"/>
      <c r="AK201" s="106"/>
      <c r="AL201" s="106"/>
      <c r="AM201" s="106"/>
      <c r="AN201" s="106"/>
      <c r="AO201" s="106"/>
      <c r="AP201" s="106"/>
      <c r="AQ201" s="106"/>
      <c r="AR201" s="106"/>
      <c r="AS201" s="106"/>
      <c r="AT201" s="106"/>
      <c r="AU201" s="106"/>
      <c r="AV201" s="106"/>
      <c r="AW201" s="106"/>
      <c r="AX201" s="106"/>
    </row>
    <row r="202" spans="1:50">
      <c r="A202" s="106"/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  <c r="AA202" s="106"/>
      <c r="AB202" s="106"/>
      <c r="AC202" s="106"/>
      <c r="AD202" s="106"/>
      <c r="AE202" s="106"/>
      <c r="AF202" s="106"/>
      <c r="AG202" s="106"/>
      <c r="AH202" s="106"/>
      <c r="AI202" s="106"/>
      <c r="AJ202" s="106"/>
      <c r="AK202" s="106"/>
      <c r="AL202" s="106"/>
      <c r="AM202" s="106"/>
      <c r="AN202" s="106"/>
      <c r="AO202" s="106"/>
      <c r="AP202" s="106"/>
      <c r="AQ202" s="106"/>
      <c r="AR202" s="106"/>
      <c r="AS202" s="106"/>
      <c r="AT202" s="106"/>
      <c r="AU202" s="106"/>
      <c r="AV202" s="106"/>
      <c r="AW202" s="106"/>
      <c r="AX202" s="106"/>
    </row>
    <row r="203" spans="1:50">
      <c r="A203" s="106"/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  <c r="AA203" s="106"/>
      <c r="AB203" s="106"/>
      <c r="AC203" s="106"/>
      <c r="AD203" s="106"/>
      <c r="AE203" s="106"/>
      <c r="AF203" s="106"/>
      <c r="AG203" s="106"/>
      <c r="AH203" s="106"/>
      <c r="AI203" s="106"/>
      <c r="AJ203" s="106"/>
      <c r="AK203" s="106"/>
      <c r="AL203" s="106"/>
      <c r="AM203" s="106"/>
      <c r="AN203" s="106"/>
      <c r="AO203" s="106"/>
      <c r="AP203" s="106"/>
      <c r="AQ203" s="106"/>
      <c r="AR203" s="106"/>
      <c r="AS203" s="106"/>
      <c r="AT203" s="106"/>
      <c r="AU203" s="106"/>
      <c r="AV203" s="106"/>
      <c r="AW203" s="106"/>
      <c r="AX203" s="106"/>
    </row>
    <row r="204" spans="1:50">
      <c r="A204" s="106"/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  <c r="AA204" s="106"/>
      <c r="AB204" s="106"/>
      <c r="AC204" s="106"/>
      <c r="AD204" s="106"/>
      <c r="AE204" s="106"/>
      <c r="AF204" s="106"/>
      <c r="AG204" s="106"/>
      <c r="AH204" s="106"/>
      <c r="AI204" s="106"/>
      <c r="AJ204" s="106"/>
      <c r="AK204" s="106"/>
      <c r="AL204" s="106"/>
      <c r="AM204" s="106"/>
      <c r="AN204" s="106"/>
      <c r="AO204" s="106"/>
      <c r="AP204" s="106"/>
      <c r="AQ204" s="106"/>
      <c r="AR204" s="106"/>
      <c r="AS204" s="106"/>
      <c r="AT204" s="106"/>
      <c r="AU204" s="106"/>
      <c r="AV204" s="106"/>
      <c r="AW204" s="106"/>
      <c r="AX204" s="106"/>
    </row>
    <row r="205" spans="1:50">
      <c r="A205" s="106"/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A205" s="106"/>
      <c r="AB205" s="106"/>
      <c r="AC205" s="106"/>
      <c r="AD205" s="106"/>
      <c r="AE205" s="106"/>
      <c r="AF205" s="106"/>
      <c r="AG205" s="106"/>
      <c r="AH205" s="106"/>
      <c r="AI205" s="106"/>
      <c r="AJ205" s="106"/>
      <c r="AK205" s="106"/>
      <c r="AL205" s="106"/>
      <c r="AM205" s="106"/>
      <c r="AN205" s="106"/>
      <c r="AO205" s="106"/>
      <c r="AP205" s="106"/>
      <c r="AQ205" s="106"/>
      <c r="AR205" s="106"/>
      <c r="AS205" s="106"/>
      <c r="AT205" s="106"/>
      <c r="AU205" s="106"/>
      <c r="AV205" s="106"/>
      <c r="AW205" s="106"/>
      <c r="AX205" s="106"/>
    </row>
    <row r="206" spans="1:50">
      <c r="A206" s="106"/>
      <c r="B206" s="106"/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  <c r="AA206" s="106"/>
      <c r="AB206" s="106"/>
      <c r="AC206" s="106"/>
      <c r="AD206" s="106"/>
      <c r="AE206" s="106"/>
      <c r="AF206" s="106"/>
      <c r="AG206" s="106"/>
      <c r="AH206" s="106"/>
      <c r="AI206" s="106"/>
      <c r="AJ206" s="106"/>
      <c r="AK206" s="106"/>
      <c r="AL206" s="106"/>
      <c r="AM206" s="106"/>
      <c r="AN206" s="106"/>
      <c r="AO206" s="106"/>
      <c r="AP206" s="106"/>
      <c r="AQ206" s="106"/>
      <c r="AR206" s="106"/>
      <c r="AS206" s="106"/>
      <c r="AT206" s="106"/>
      <c r="AU206" s="106"/>
      <c r="AV206" s="106"/>
      <c r="AW206" s="106"/>
      <c r="AX206" s="106"/>
    </row>
    <row r="207" spans="1:50">
      <c r="A207" s="106"/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106"/>
      <c r="AJ207" s="106"/>
      <c r="AK207" s="106"/>
      <c r="AL207" s="106"/>
      <c r="AM207" s="106"/>
      <c r="AN207" s="106"/>
      <c r="AO207" s="106"/>
      <c r="AP207" s="106"/>
      <c r="AQ207" s="106"/>
      <c r="AR207" s="106"/>
      <c r="AS207" s="106"/>
      <c r="AT207" s="106"/>
      <c r="AU207" s="106"/>
      <c r="AV207" s="106"/>
      <c r="AW207" s="106"/>
      <c r="AX207" s="106"/>
    </row>
    <row r="208" spans="1:50">
      <c r="A208" s="106"/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  <c r="AA208" s="106"/>
      <c r="AB208" s="106"/>
      <c r="AC208" s="106"/>
      <c r="AD208" s="106"/>
      <c r="AE208" s="106"/>
      <c r="AF208" s="106"/>
      <c r="AG208" s="106"/>
      <c r="AH208" s="106"/>
      <c r="AI208" s="106"/>
      <c r="AJ208" s="106"/>
      <c r="AK208" s="106"/>
      <c r="AL208" s="106"/>
      <c r="AM208" s="106"/>
      <c r="AN208" s="106"/>
      <c r="AO208" s="106"/>
      <c r="AP208" s="106"/>
      <c r="AQ208" s="106"/>
      <c r="AR208" s="106"/>
      <c r="AS208" s="106"/>
      <c r="AT208" s="106"/>
      <c r="AU208" s="106"/>
      <c r="AV208" s="106"/>
      <c r="AW208" s="106"/>
      <c r="AX208" s="106"/>
    </row>
    <row r="209" spans="1:50">
      <c r="A209" s="106"/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  <c r="AA209" s="106"/>
      <c r="AB209" s="106"/>
      <c r="AC209" s="106"/>
      <c r="AD209" s="106"/>
      <c r="AE209" s="106"/>
      <c r="AF209" s="106"/>
      <c r="AG209" s="106"/>
      <c r="AH209" s="106"/>
      <c r="AI209" s="106"/>
      <c r="AJ209" s="106"/>
      <c r="AK209" s="106"/>
      <c r="AL209" s="106"/>
      <c r="AM209" s="106"/>
      <c r="AN209" s="106"/>
      <c r="AO209" s="106"/>
      <c r="AP209" s="106"/>
      <c r="AQ209" s="106"/>
      <c r="AR209" s="106"/>
      <c r="AS209" s="106"/>
      <c r="AT209" s="106"/>
      <c r="AU209" s="106"/>
      <c r="AV209" s="106"/>
      <c r="AW209" s="106"/>
      <c r="AX209" s="106"/>
    </row>
    <row r="210" spans="1:50">
      <c r="A210" s="106"/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  <c r="AA210" s="106"/>
      <c r="AB210" s="106"/>
      <c r="AC210" s="106"/>
      <c r="AD210" s="106"/>
      <c r="AE210" s="106"/>
      <c r="AF210" s="106"/>
      <c r="AG210" s="106"/>
      <c r="AH210" s="106"/>
      <c r="AI210" s="106"/>
      <c r="AJ210" s="106"/>
      <c r="AK210" s="106"/>
      <c r="AL210" s="106"/>
      <c r="AM210" s="106"/>
      <c r="AN210" s="106"/>
      <c r="AO210" s="106"/>
      <c r="AP210" s="106"/>
      <c r="AQ210" s="106"/>
      <c r="AR210" s="106"/>
      <c r="AS210" s="106"/>
      <c r="AT210" s="106"/>
      <c r="AU210" s="106"/>
      <c r="AV210" s="106"/>
      <c r="AW210" s="106"/>
      <c r="AX210" s="106"/>
    </row>
    <row r="211" spans="1:50">
      <c r="A211" s="106"/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  <c r="AA211" s="106"/>
      <c r="AB211" s="106"/>
      <c r="AC211" s="106"/>
      <c r="AD211" s="106"/>
      <c r="AE211" s="106"/>
      <c r="AF211" s="106"/>
      <c r="AG211" s="106"/>
      <c r="AH211" s="106"/>
      <c r="AI211" s="106"/>
      <c r="AJ211" s="106"/>
      <c r="AK211" s="106"/>
      <c r="AL211" s="106"/>
      <c r="AM211" s="106"/>
      <c r="AN211" s="106"/>
      <c r="AO211" s="106"/>
      <c r="AP211" s="106"/>
      <c r="AQ211" s="106"/>
      <c r="AR211" s="106"/>
      <c r="AS211" s="106"/>
      <c r="AT211" s="106"/>
      <c r="AU211" s="106"/>
      <c r="AV211" s="106"/>
      <c r="AW211" s="106"/>
      <c r="AX211" s="106"/>
    </row>
    <row r="212" spans="1:50">
      <c r="A212" s="106"/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A212" s="106"/>
      <c r="AB212" s="106"/>
      <c r="AC212" s="106"/>
      <c r="AD212" s="106"/>
      <c r="AE212" s="106"/>
      <c r="AF212" s="106"/>
      <c r="AG212" s="106"/>
      <c r="AH212" s="106"/>
      <c r="AI212" s="106"/>
      <c r="AJ212" s="106"/>
      <c r="AK212" s="106"/>
      <c r="AL212" s="106"/>
      <c r="AM212" s="106"/>
      <c r="AN212" s="106"/>
      <c r="AO212" s="106"/>
      <c r="AP212" s="106"/>
      <c r="AQ212" s="106"/>
      <c r="AR212" s="106"/>
      <c r="AS212" s="106"/>
      <c r="AT212" s="106"/>
      <c r="AU212" s="106"/>
      <c r="AV212" s="106"/>
      <c r="AW212" s="106"/>
      <c r="AX212" s="106"/>
    </row>
    <row r="213" spans="1:50">
      <c r="A213" s="106"/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06"/>
      <c r="AD213" s="106"/>
      <c r="AE213" s="106"/>
      <c r="AF213" s="106"/>
      <c r="AG213" s="106"/>
      <c r="AH213" s="106"/>
      <c r="AI213" s="106"/>
      <c r="AJ213" s="106"/>
      <c r="AK213" s="106"/>
      <c r="AL213" s="106"/>
      <c r="AM213" s="106"/>
      <c r="AN213" s="106"/>
      <c r="AO213" s="106"/>
      <c r="AP213" s="106"/>
      <c r="AQ213" s="106"/>
      <c r="AR213" s="106"/>
      <c r="AS213" s="106"/>
      <c r="AT213" s="106"/>
      <c r="AU213" s="106"/>
      <c r="AV213" s="106"/>
      <c r="AW213" s="106"/>
      <c r="AX213" s="106"/>
    </row>
    <row r="214" spans="1:50">
      <c r="A214" s="106"/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  <c r="AC214" s="106"/>
      <c r="AD214" s="106"/>
      <c r="AE214" s="106"/>
      <c r="AF214" s="106"/>
      <c r="AG214" s="106"/>
      <c r="AH214" s="106"/>
      <c r="AI214" s="106"/>
      <c r="AJ214" s="106"/>
      <c r="AK214" s="106"/>
      <c r="AL214" s="106"/>
      <c r="AM214" s="106"/>
      <c r="AN214" s="106"/>
      <c r="AO214" s="106"/>
      <c r="AP214" s="106"/>
      <c r="AQ214" s="106"/>
      <c r="AR214" s="106"/>
      <c r="AS214" s="106"/>
      <c r="AT214" s="106"/>
      <c r="AU214" s="106"/>
      <c r="AV214" s="106"/>
      <c r="AW214" s="106"/>
      <c r="AX214" s="106"/>
    </row>
    <row r="215" spans="1:50">
      <c r="A215" s="106"/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  <c r="AA215" s="106"/>
      <c r="AB215" s="106"/>
      <c r="AC215" s="106"/>
      <c r="AD215" s="106"/>
      <c r="AE215" s="106"/>
      <c r="AF215" s="106"/>
      <c r="AG215" s="106"/>
      <c r="AH215" s="106"/>
      <c r="AI215" s="106"/>
      <c r="AJ215" s="106"/>
      <c r="AK215" s="106"/>
      <c r="AL215" s="106"/>
      <c r="AM215" s="106"/>
      <c r="AN215" s="106"/>
      <c r="AO215" s="106"/>
      <c r="AP215" s="106"/>
      <c r="AQ215" s="106"/>
      <c r="AR215" s="106"/>
      <c r="AS215" s="106"/>
      <c r="AT215" s="106"/>
      <c r="AU215" s="106"/>
      <c r="AV215" s="106"/>
      <c r="AW215" s="106"/>
      <c r="AX215" s="106"/>
    </row>
    <row r="216" spans="1:50">
      <c r="A216" s="106"/>
      <c r="B216" s="106"/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  <c r="AA216" s="106"/>
      <c r="AB216" s="106"/>
      <c r="AC216" s="106"/>
      <c r="AD216" s="106"/>
      <c r="AE216" s="106"/>
      <c r="AF216" s="106"/>
      <c r="AG216" s="106"/>
      <c r="AH216" s="106"/>
      <c r="AI216" s="106"/>
      <c r="AJ216" s="106"/>
      <c r="AK216" s="106"/>
      <c r="AL216" s="106"/>
      <c r="AM216" s="106"/>
      <c r="AN216" s="106"/>
      <c r="AO216" s="106"/>
      <c r="AP216" s="106"/>
      <c r="AQ216" s="106"/>
      <c r="AR216" s="106"/>
      <c r="AS216" s="106"/>
      <c r="AT216" s="106"/>
      <c r="AU216" s="106"/>
      <c r="AV216" s="106"/>
      <c r="AW216" s="106"/>
      <c r="AX216" s="106"/>
    </row>
    <row r="217" spans="1:50">
      <c r="A217" s="106"/>
      <c r="B217" s="106"/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  <c r="AA217" s="106"/>
      <c r="AB217" s="106"/>
      <c r="AC217" s="106"/>
      <c r="AD217" s="106"/>
      <c r="AE217" s="106"/>
      <c r="AF217" s="106"/>
      <c r="AG217" s="106"/>
      <c r="AH217" s="106"/>
      <c r="AI217" s="106"/>
      <c r="AJ217" s="106"/>
      <c r="AK217" s="106"/>
      <c r="AL217" s="106"/>
      <c r="AM217" s="106"/>
      <c r="AN217" s="106"/>
      <c r="AO217" s="106"/>
      <c r="AP217" s="106"/>
      <c r="AQ217" s="106"/>
      <c r="AR217" s="106"/>
      <c r="AS217" s="106"/>
      <c r="AT217" s="106"/>
      <c r="AU217" s="106"/>
      <c r="AV217" s="106"/>
      <c r="AW217" s="106"/>
      <c r="AX217" s="106"/>
    </row>
    <row r="218" spans="1:50">
      <c r="A218" s="106"/>
      <c r="B218" s="106"/>
      <c r="C218" s="106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  <c r="Z218" s="106"/>
      <c r="AA218" s="106"/>
      <c r="AB218" s="106"/>
      <c r="AC218" s="106"/>
      <c r="AD218" s="106"/>
      <c r="AE218" s="106"/>
      <c r="AF218" s="106"/>
      <c r="AG218" s="106"/>
      <c r="AH218" s="106"/>
      <c r="AI218" s="106"/>
      <c r="AJ218" s="106"/>
      <c r="AK218" s="106"/>
      <c r="AL218" s="106"/>
      <c r="AM218" s="106"/>
      <c r="AN218" s="106"/>
      <c r="AO218" s="106"/>
      <c r="AP218" s="106"/>
      <c r="AQ218" s="106"/>
      <c r="AR218" s="106"/>
      <c r="AS218" s="106"/>
      <c r="AT218" s="106"/>
      <c r="AU218" s="106"/>
      <c r="AV218" s="106"/>
      <c r="AW218" s="106"/>
      <c r="AX218" s="106"/>
    </row>
    <row r="219" spans="1:50">
      <c r="A219" s="106"/>
      <c r="B219" s="106"/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  <c r="AA219" s="106"/>
      <c r="AB219" s="106"/>
      <c r="AC219" s="106"/>
      <c r="AD219" s="106"/>
      <c r="AE219" s="106"/>
      <c r="AF219" s="106"/>
      <c r="AG219" s="106"/>
      <c r="AH219" s="106"/>
      <c r="AI219" s="106"/>
      <c r="AJ219" s="106"/>
      <c r="AK219" s="106"/>
      <c r="AL219" s="106"/>
      <c r="AM219" s="106"/>
      <c r="AN219" s="106"/>
      <c r="AO219" s="106"/>
      <c r="AP219" s="106"/>
      <c r="AQ219" s="106"/>
      <c r="AR219" s="106"/>
      <c r="AS219" s="106"/>
      <c r="AT219" s="106"/>
      <c r="AU219" s="106"/>
      <c r="AV219" s="106"/>
      <c r="AW219" s="106"/>
      <c r="AX219" s="106"/>
    </row>
    <row r="220" spans="1:50">
      <c r="A220" s="106"/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  <c r="Z220" s="106"/>
      <c r="AA220" s="106"/>
      <c r="AB220" s="106"/>
      <c r="AC220" s="106"/>
      <c r="AD220" s="106"/>
      <c r="AE220" s="106"/>
      <c r="AF220" s="106"/>
      <c r="AG220" s="106"/>
      <c r="AH220" s="106"/>
      <c r="AI220" s="106"/>
      <c r="AJ220" s="106"/>
      <c r="AK220" s="106"/>
      <c r="AL220" s="106"/>
      <c r="AM220" s="106"/>
      <c r="AN220" s="106"/>
      <c r="AO220" s="106"/>
      <c r="AP220" s="106"/>
      <c r="AQ220" s="106"/>
      <c r="AR220" s="106"/>
      <c r="AS220" s="106"/>
      <c r="AT220" s="106"/>
      <c r="AU220" s="106"/>
      <c r="AV220" s="106"/>
      <c r="AW220" s="106"/>
      <c r="AX220" s="106"/>
    </row>
    <row r="221" spans="1:50">
      <c r="A221" s="106"/>
      <c r="B221" s="106"/>
      <c r="C221" s="106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  <c r="Z221" s="106"/>
      <c r="AA221" s="106"/>
      <c r="AB221" s="106"/>
      <c r="AC221" s="106"/>
      <c r="AD221" s="106"/>
      <c r="AE221" s="106"/>
      <c r="AF221" s="106"/>
      <c r="AG221" s="106"/>
      <c r="AH221" s="106"/>
      <c r="AI221" s="106"/>
      <c r="AJ221" s="106"/>
      <c r="AK221" s="106"/>
      <c r="AL221" s="106"/>
      <c r="AM221" s="106"/>
      <c r="AN221" s="106"/>
      <c r="AO221" s="106"/>
      <c r="AP221" s="106"/>
      <c r="AQ221" s="106"/>
      <c r="AR221" s="106"/>
      <c r="AS221" s="106"/>
      <c r="AT221" s="106"/>
      <c r="AU221" s="106"/>
      <c r="AV221" s="106"/>
      <c r="AW221" s="106"/>
      <c r="AX221" s="106"/>
    </row>
    <row r="222" spans="1:50">
      <c r="A222" s="106"/>
      <c r="B222" s="106"/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  <c r="AA222" s="106"/>
      <c r="AB222" s="106"/>
      <c r="AC222" s="106"/>
      <c r="AD222" s="106"/>
      <c r="AE222" s="106"/>
      <c r="AF222" s="106"/>
      <c r="AG222" s="106"/>
      <c r="AH222" s="106"/>
      <c r="AI222" s="106"/>
      <c r="AJ222" s="106"/>
      <c r="AK222" s="106"/>
      <c r="AL222" s="106"/>
      <c r="AM222" s="106"/>
      <c r="AN222" s="106"/>
      <c r="AO222" s="106"/>
      <c r="AP222" s="106"/>
      <c r="AQ222" s="106"/>
      <c r="AR222" s="106"/>
      <c r="AS222" s="106"/>
      <c r="AT222" s="106"/>
      <c r="AU222" s="106"/>
      <c r="AV222" s="106"/>
      <c r="AW222" s="106"/>
      <c r="AX222" s="106"/>
    </row>
    <row r="223" spans="1:50">
      <c r="A223" s="106"/>
      <c r="B223" s="106"/>
      <c r="C223" s="106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  <c r="AA223" s="106"/>
      <c r="AB223" s="106"/>
      <c r="AC223" s="106"/>
      <c r="AD223" s="106"/>
      <c r="AE223" s="106"/>
      <c r="AF223" s="106"/>
      <c r="AG223" s="106"/>
      <c r="AH223" s="106"/>
      <c r="AI223" s="106"/>
      <c r="AJ223" s="106"/>
      <c r="AK223" s="106"/>
      <c r="AL223" s="106"/>
      <c r="AM223" s="106"/>
      <c r="AN223" s="106"/>
      <c r="AO223" s="106"/>
      <c r="AP223" s="106"/>
      <c r="AQ223" s="106"/>
      <c r="AR223" s="106"/>
      <c r="AS223" s="106"/>
      <c r="AT223" s="106"/>
      <c r="AU223" s="106"/>
      <c r="AV223" s="106"/>
      <c r="AW223" s="106"/>
      <c r="AX223" s="106"/>
    </row>
    <row r="224" spans="1:50">
      <c r="A224" s="106"/>
      <c r="B224" s="106"/>
      <c r="C224" s="106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  <c r="AA224" s="106"/>
      <c r="AB224" s="106"/>
      <c r="AC224" s="106"/>
      <c r="AD224" s="106"/>
      <c r="AE224" s="106"/>
      <c r="AF224" s="106"/>
      <c r="AG224" s="106"/>
      <c r="AH224" s="106"/>
      <c r="AI224" s="106"/>
      <c r="AJ224" s="106"/>
      <c r="AK224" s="106"/>
      <c r="AL224" s="106"/>
      <c r="AM224" s="106"/>
      <c r="AN224" s="106"/>
      <c r="AO224" s="106"/>
      <c r="AP224" s="106"/>
      <c r="AQ224" s="106"/>
      <c r="AR224" s="106"/>
      <c r="AS224" s="106"/>
      <c r="AT224" s="106"/>
      <c r="AU224" s="106"/>
      <c r="AV224" s="106"/>
      <c r="AW224" s="106"/>
      <c r="AX224" s="106"/>
    </row>
    <row r="225" spans="1:50">
      <c r="A225" s="106"/>
      <c r="B225" s="106"/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  <c r="AA225" s="106"/>
      <c r="AB225" s="106"/>
      <c r="AC225" s="106"/>
      <c r="AD225" s="106"/>
      <c r="AE225" s="106"/>
      <c r="AF225" s="106"/>
      <c r="AG225" s="106"/>
      <c r="AH225" s="106"/>
      <c r="AI225" s="106"/>
      <c r="AJ225" s="106"/>
      <c r="AK225" s="106"/>
      <c r="AL225" s="106"/>
      <c r="AM225" s="106"/>
      <c r="AN225" s="106"/>
      <c r="AO225" s="106"/>
      <c r="AP225" s="106"/>
      <c r="AQ225" s="106"/>
      <c r="AR225" s="106"/>
      <c r="AS225" s="106"/>
      <c r="AT225" s="106"/>
      <c r="AU225" s="106"/>
      <c r="AV225" s="106"/>
      <c r="AW225" s="106"/>
      <c r="AX225" s="106"/>
    </row>
    <row r="226" spans="1:50">
      <c r="A226" s="106"/>
      <c r="B226" s="106"/>
      <c r="C226" s="106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  <c r="AA226" s="106"/>
      <c r="AB226" s="106"/>
      <c r="AC226" s="106"/>
      <c r="AD226" s="106"/>
      <c r="AE226" s="106"/>
      <c r="AF226" s="106"/>
      <c r="AG226" s="106"/>
      <c r="AH226" s="106"/>
      <c r="AI226" s="106"/>
      <c r="AJ226" s="106"/>
      <c r="AK226" s="106"/>
      <c r="AL226" s="106"/>
      <c r="AM226" s="106"/>
      <c r="AN226" s="106"/>
      <c r="AO226" s="106"/>
      <c r="AP226" s="106"/>
      <c r="AQ226" s="106"/>
      <c r="AR226" s="106"/>
      <c r="AS226" s="106"/>
      <c r="AT226" s="106"/>
      <c r="AU226" s="106"/>
      <c r="AV226" s="106"/>
      <c r="AW226" s="106"/>
      <c r="AX226" s="106"/>
    </row>
    <row r="227" spans="1:50">
      <c r="A227" s="106"/>
      <c r="B227" s="106"/>
      <c r="C227" s="106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  <c r="Z227" s="106"/>
      <c r="AA227" s="106"/>
      <c r="AB227" s="106"/>
      <c r="AC227" s="106"/>
      <c r="AD227" s="106"/>
      <c r="AE227" s="106"/>
      <c r="AF227" s="106"/>
      <c r="AG227" s="106"/>
      <c r="AH227" s="106"/>
      <c r="AI227" s="106"/>
      <c r="AJ227" s="106"/>
      <c r="AK227" s="106"/>
      <c r="AL227" s="106"/>
      <c r="AM227" s="106"/>
      <c r="AN227" s="106"/>
      <c r="AO227" s="106"/>
      <c r="AP227" s="106"/>
      <c r="AQ227" s="106"/>
      <c r="AR227" s="106"/>
      <c r="AS227" s="106"/>
      <c r="AT227" s="106"/>
      <c r="AU227" s="106"/>
      <c r="AV227" s="106"/>
      <c r="AW227" s="106"/>
      <c r="AX227" s="106"/>
    </row>
    <row r="228" spans="1:50">
      <c r="A228" s="106"/>
      <c r="B228" s="106"/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  <c r="Z228" s="106"/>
      <c r="AA228" s="106"/>
      <c r="AB228" s="106"/>
      <c r="AC228" s="106"/>
      <c r="AD228" s="106"/>
      <c r="AE228" s="106"/>
      <c r="AF228" s="106"/>
      <c r="AG228" s="106"/>
      <c r="AH228" s="106"/>
      <c r="AI228" s="106"/>
      <c r="AJ228" s="106"/>
      <c r="AK228" s="106"/>
      <c r="AL228" s="106"/>
      <c r="AM228" s="106"/>
      <c r="AN228" s="106"/>
      <c r="AO228" s="106"/>
      <c r="AP228" s="106"/>
      <c r="AQ228" s="106"/>
      <c r="AR228" s="106"/>
      <c r="AS228" s="106"/>
      <c r="AT228" s="106"/>
      <c r="AU228" s="106"/>
      <c r="AV228" s="106"/>
      <c r="AW228" s="106"/>
      <c r="AX228" s="106"/>
    </row>
    <row r="229" spans="1:50">
      <c r="A229" s="106"/>
      <c r="B229" s="106"/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  <c r="AA229" s="106"/>
      <c r="AB229" s="106"/>
      <c r="AC229" s="106"/>
      <c r="AD229" s="106"/>
      <c r="AE229" s="106"/>
      <c r="AF229" s="106"/>
      <c r="AG229" s="106"/>
      <c r="AH229" s="106"/>
      <c r="AI229" s="106"/>
      <c r="AJ229" s="106"/>
      <c r="AK229" s="106"/>
      <c r="AL229" s="106"/>
      <c r="AM229" s="106"/>
      <c r="AN229" s="106"/>
      <c r="AO229" s="106"/>
      <c r="AP229" s="106"/>
      <c r="AQ229" s="106"/>
      <c r="AR229" s="106"/>
      <c r="AS229" s="106"/>
      <c r="AT229" s="106"/>
      <c r="AU229" s="106"/>
      <c r="AV229" s="106"/>
      <c r="AW229" s="106"/>
      <c r="AX229" s="106"/>
    </row>
    <row r="230" spans="1:50">
      <c r="A230" s="106"/>
      <c r="B230" s="106"/>
      <c r="C230" s="106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  <c r="Z230" s="106"/>
      <c r="AA230" s="106"/>
      <c r="AB230" s="106"/>
      <c r="AC230" s="106"/>
      <c r="AD230" s="106"/>
      <c r="AE230" s="106"/>
      <c r="AF230" s="106"/>
      <c r="AG230" s="106"/>
      <c r="AH230" s="106"/>
      <c r="AI230" s="106"/>
      <c r="AJ230" s="106"/>
      <c r="AK230" s="106"/>
      <c r="AL230" s="106"/>
      <c r="AM230" s="106"/>
      <c r="AN230" s="106"/>
      <c r="AO230" s="106"/>
      <c r="AP230" s="106"/>
      <c r="AQ230" s="106"/>
      <c r="AR230" s="106"/>
      <c r="AS230" s="106"/>
      <c r="AT230" s="106"/>
      <c r="AU230" s="106"/>
      <c r="AV230" s="106"/>
      <c r="AW230" s="106"/>
      <c r="AX230" s="106"/>
    </row>
    <row r="231" spans="1:50">
      <c r="A231" s="106"/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  <c r="AA231" s="106"/>
      <c r="AB231" s="106"/>
      <c r="AC231" s="106"/>
      <c r="AD231" s="106"/>
      <c r="AE231" s="106"/>
      <c r="AF231" s="106"/>
      <c r="AG231" s="106"/>
      <c r="AH231" s="106"/>
      <c r="AI231" s="106"/>
      <c r="AJ231" s="106"/>
      <c r="AK231" s="106"/>
      <c r="AL231" s="106"/>
      <c r="AM231" s="106"/>
      <c r="AN231" s="106"/>
      <c r="AO231" s="106"/>
      <c r="AP231" s="106"/>
      <c r="AQ231" s="106"/>
      <c r="AR231" s="106"/>
      <c r="AS231" s="106"/>
      <c r="AT231" s="106"/>
      <c r="AU231" s="106"/>
      <c r="AV231" s="106"/>
      <c r="AW231" s="106"/>
      <c r="AX231" s="106"/>
    </row>
    <row r="232" spans="1:50">
      <c r="A232" s="106"/>
      <c r="B232" s="106"/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  <c r="Z232" s="106"/>
      <c r="AA232" s="106"/>
      <c r="AB232" s="106"/>
      <c r="AC232" s="106"/>
      <c r="AD232" s="106"/>
      <c r="AE232" s="106"/>
      <c r="AF232" s="106"/>
      <c r="AG232" s="106"/>
      <c r="AH232" s="106"/>
      <c r="AI232" s="106"/>
      <c r="AJ232" s="106"/>
      <c r="AK232" s="106"/>
      <c r="AL232" s="106"/>
      <c r="AM232" s="106"/>
      <c r="AN232" s="106"/>
      <c r="AO232" s="106"/>
      <c r="AP232" s="106"/>
      <c r="AQ232" s="106"/>
      <c r="AR232" s="106"/>
      <c r="AS232" s="106"/>
      <c r="AT232" s="106"/>
      <c r="AU232" s="106"/>
      <c r="AV232" s="106"/>
      <c r="AW232" s="106"/>
      <c r="AX232" s="106"/>
    </row>
    <row r="233" spans="1:50">
      <c r="A233" s="106"/>
      <c r="B233" s="106"/>
      <c r="C233" s="106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  <c r="AA233" s="106"/>
      <c r="AB233" s="106"/>
      <c r="AC233" s="106"/>
      <c r="AD233" s="106"/>
      <c r="AE233" s="106"/>
      <c r="AF233" s="106"/>
      <c r="AG233" s="106"/>
      <c r="AH233" s="106"/>
      <c r="AI233" s="106"/>
      <c r="AJ233" s="106"/>
      <c r="AK233" s="106"/>
      <c r="AL233" s="106"/>
      <c r="AM233" s="106"/>
      <c r="AN233" s="106"/>
      <c r="AO233" s="106"/>
      <c r="AP233" s="106"/>
      <c r="AQ233" s="106"/>
      <c r="AR233" s="106"/>
      <c r="AS233" s="106"/>
      <c r="AT233" s="106"/>
      <c r="AU233" s="106"/>
      <c r="AV233" s="106"/>
      <c r="AW233" s="106"/>
      <c r="AX233" s="106"/>
    </row>
    <row r="234" spans="1:50">
      <c r="A234" s="106"/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  <c r="AA234" s="106"/>
      <c r="AB234" s="106"/>
      <c r="AC234" s="106"/>
      <c r="AD234" s="106"/>
      <c r="AE234" s="106"/>
      <c r="AF234" s="106"/>
      <c r="AG234" s="106"/>
      <c r="AH234" s="106"/>
      <c r="AI234" s="106"/>
      <c r="AJ234" s="106"/>
      <c r="AK234" s="106"/>
      <c r="AL234" s="106"/>
      <c r="AM234" s="106"/>
      <c r="AN234" s="106"/>
      <c r="AO234" s="106"/>
      <c r="AP234" s="106"/>
      <c r="AQ234" s="106"/>
      <c r="AR234" s="106"/>
      <c r="AS234" s="106"/>
      <c r="AT234" s="106"/>
      <c r="AU234" s="106"/>
      <c r="AV234" s="106"/>
      <c r="AW234" s="106"/>
      <c r="AX234" s="106"/>
    </row>
    <row r="235" spans="1:50">
      <c r="A235" s="106"/>
      <c r="B235" s="106"/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  <c r="AA235" s="106"/>
      <c r="AB235" s="106"/>
      <c r="AC235" s="106"/>
      <c r="AD235" s="106"/>
      <c r="AE235" s="106"/>
      <c r="AF235" s="106"/>
      <c r="AG235" s="106"/>
      <c r="AH235" s="106"/>
      <c r="AI235" s="106"/>
      <c r="AJ235" s="106"/>
      <c r="AK235" s="106"/>
      <c r="AL235" s="106"/>
      <c r="AM235" s="106"/>
      <c r="AN235" s="106"/>
      <c r="AO235" s="106"/>
      <c r="AP235" s="106"/>
      <c r="AQ235" s="106"/>
      <c r="AR235" s="106"/>
      <c r="AS235" s="106"/>
      <c r="AT235" s="106"/>
      <c r="AU235" s="106"/>
      <c r="AV235" s="106"/>
      <c r="AW235" s="106"/>
      <c r="AX235" s="106"/>
    </row>
    <row r="236" spans="1:50">
      <c r="A236" s="106"/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  <c r="AA236" s="106"/>
      <c r="AB236" s="106"/>
      <c r="AC236" s="106"/>
      <c r="AD236" s="106"/>
      <c r="AE236" s="106"/>
      <c r="AF236" s="106"/>
      <c r="AG236" s="106"/>
      <c r="AH236" s="106"/>
      <c r="AI236" s="106"/>
      <c r="AJ236" s="106"/>
      <c r="AK236" s="106"/>
      <c r="AL236" s="106"/>
      <c r="AM236" s="106"/>
      <c r="AN236" s="106"/>
      <c r="AO236" s="106"/>
      <c r="AP236" s="106"/>
      <c r="AQ236" s="106"/>
      <c r="AR236" s="106"/>
      <c r="AS236" s="106"/>
      <c r="AT236" s="106"/>
      <c r="AU236" s="106"/>
      <c r="AV236" s="106"/>
      <c r="AW236" s="106"/>
      <c r="AX236" s="106"/>
    </row>
    <row r="237" spans="1:50">
      <c r="A237" s="106"/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  <c r="AA237" s="106"/>
      <c r="AB237" s="106"/>
      <c r="AC237" s="106"/>
      <c r="AD237" s="106"/>
      <c r="AE237" s="106"/>
      <c r="AF237" s="106"/>
      <c r="AG237" s="106"/>
      <c r="AH237" s="106"/>
      <c r="AI237" s="106"/>
      <c r="AJ237" s="106"/>
      <c r="AK237" s="106"/>
      <c r="AL237" s="106"/>
      <c r="AM237" s="106"/>
      <c r="AN237" s="106"/>
      <c r="AO237" s="106"/>
      <c r="AP237" s="106"/>
      <c r="AQ237" s="106"/>
      <c r="AR237" s="106"/>
      <c r="AS237" s="106"/>
      <c r="AT237" s="106"/>
      <c r="AU237" s="106"/>
      <c r="AV237" s="106"/>
      <c r="AW237" s="106"/>
      <c r="AX237" s="106"/>
    </row>
    <row r="238" spans="1:50">
      <c r="A238" s="106"/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  <c r="AA238" s="106"/>
      <c r="AB238" s="106"/>
      <c r="AC238" s="106"/>
      <c r="AD238" s="106"/>
      <c r="AE238" s="106"/>
      <c r="AF238" s="106"/>
      <c r="AG238" s="106"/>
      <c r="AH238" s="106"/>
      <c r="AI238" s="106"/>
      <c r="AJ238" s="106"/>
      <c r="AK238" s="106"/>
      <c r="AL238" s="106"/>
      <c r="AM238" s="106"/>
      <c r="AN238" s="106"/>
      <c r="AO238" s="106"/>
      <c r="AP238" s="106"/>
      <c r="AQ238" s="106"/>
      <c r="AR238" s="106"/>
      <c r="AS238" s="106"/>
      <c r="AT238" s="106"/>
      <c r="AU238" s="106"/>
      <c r="AV238" s="106"/>
      <c r="AW238" s="106"/>
      <c r="AX238" s="106"/>
    </row>
    <row r="239" spans="1:50">
      <c r="A239" s="106"/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  <c r="AA239" s="106"/>
      <c r="AB239" s="106"/>
      <c r="AC239" s="106"/>
      <c r="AD239" s="106"/>
      <c r="AE239" s="106"/>
      <c r="AF239" s="106"/>
      <c r="AG239" s="106"/>
      <c r="AH239" s="106"/>
      <c r="AI239" s="106"/>
      <c r="AJ239" s="106"/>
      <c r="AK239" s="106"/>
      <c r="AL239" s="106"/>
      <c r="AM239" s="106"/>
      <c r="AN239" s="106"/>
      <c r="AO239" s="106"/>
      <c r="AP239" s="106"/>
      <c r="AQ239" s="106"/>
      <c r="AR239" s="106"/>
      <c r="AS239" s="106"/>
      <c r="AT239" s="106"/>
      <c r="AU239" s="106"/>
      <c r="AV239" s="106"/>
      <c r="AW239" s="106"/>
      <c r="AX239" s="106"/>
    </row>
    <row r="240" spans="1:50">
      <c r="A240" s="106"/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  <c r="AA240" s="106"/>
      <c r="AB240" s="106"/>
      <c r="AC240" s="106"/>
      <c r="AD240" s="106"/>
      <c r="AE240" s="106"/>
      <c r="AF240" s="106"/>
      <c r="AG240" s="106"/>
      <c r="AH240" s="106"/>
      <c r="AI240" s="106"/>
      <c r="AJ240" s="106"/>
      <c r="AK240" s="106"/>
      <c r="AL240" s="106"/>
      <c r="AM240" s="106"/>
      <c r="AN240" s="106"/>
      <c r="AO240" s="106"/>
      <c r="AP240" s="106"/>
      <c r="AQ240" s="106"/>
      <c r="AR240" s="106"/>
      <c r="AS240" s="106"/>
      <c r="AT240" s="106"/>
      <c r="AU240" s="106"/>
      <c r="AV240" s="106"/>
      <c r="AW240" s="106"/>
      <c r="AX240" s="106"/>
    </row>
    <row r="241" spans="1:50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  <c r="AA241" s="106"/>
      <c r="AB241" s="106"/>
      <c r="AC241" s="106"/>
      <c r="AD241" s="106"/>
      <c r="AE241" s="106"/>
      <c r="AF241" s="106"/>
      <c r="AG241" s="106"/>
      <c r="AH241" s="106"/>
      <c r="AI241" s="106"/>
      <c r="AJ241" s="106"/>
      <c r="AK241" s="106"/>
      <c r="AL241" s="106"/>
      <c r="AM241" s="106"/>
      <c r="AN241" s="106"/>
      <c r="AO241" s="106"/>
      <c r="AP241" s="106"/>
      <c r="AQ241" s="106"/>
      <c r="AR241" s="106"/>
      <c r="AS241" s="106"/>
      <c r="AT241" s="106"/>
      <c r="AU241" s="106"/>
      <c r="AV241" s="106"/>
      <c r="AW241" s="106"/>
      <c r="AX241" s="106"/>
    </row>
    <row r="242" spans="1:50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  <c r="AA242" s="106"/>
      <c r="AB242" s="106"/>
      <c r="AC242" s="106"/>
      <c r="AD242" s="106"/>
      <c r="AE242" s="106"/>
      <c r="AF242" s="106"/>
      <c r="AG242" s="106"/>
      <c r="AH242" s="106"/>
      <c r="AI242" s="106"/>
      <c r="AJ242" s="106"/>
      <c r="AK242" s="106"/>
      <c r="AL242" s="106"/>
      <c r="AM242" s="106"/>
      <c r="AN242" s="106"/>
      <c r="AO242" s="106"/>
      <c r="AP242" s="106"/>
      <c r="AQ242" s="106"/>
      <c r="AR242" s="106"/>
      <c r="AS242" s="106"/>
      <c r="AT242" s="106"/>
      <c r="AU242" s="106"/>
      <c r="AV242" s="106"/>
      <c r="AW242" s="106"/>
      <c r="AX242" s="106"/>
    </row>
    <row r="243" spans="1:50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  <c r="AA243" s="106"/>
      <c r="AB243" s="106"/>
      <c r="AC243" s="106"/>
      <c r="AD243" s="106"/>
      <c r="AE243" s="106"/>
      <c r="AF243" s="106"/>
      <c r="AG243" s="106"/>
      <c r="AH243" s="106"/>
      <c r="AI243" s="106"/>
      <c r="AJ243" s="106"/>
      <c r="AK243" s="106"/>
      <c r="AL243" s="106"/>
      <c r="AM243" s="106"/>
      <c r="AN243" s="106"/>
      <c r="AO243" s="106"/>
      <c r="AP243" s="106"/>
      <c r="AQ243" s="106"/>
      <c r="AR243" s="106"/>
      <c r="AS243" s="106"/>
      <c r="AT243" s="106"/>
      <c r="AU243" s="106"/>
      <c r="AV243" s="106"/>
      <c r="AW243" s="106"/>
      <c r="AX243" s="106"/>
    </row>
    <row r="244" spans="1:50">
      <c r="A244" s="106"/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6"/>
      <c r="AT244" s="106"/>
      <c r="AU244" s="106"/>
      <c r="AV244" s="106"/>
      <c r="AW244" s="106"/>
      <c r="AX244" s="106"/>
    </row>
    <row r="245" spans="1:50">
      <c r="A245" s="106"/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  <c r="AA245" s="106"/>
      <c r="AB245" s="106"/>
      <c r="AC245" s="106"/>
      <c r="AD245" s="106"/>
      <c r="AE245" s="106"/>
      <c r="AF245" s="106"/>
      <c r="AG245" s="106"/>
      <c r="AH245" s="106"/>
      <c r="AI245" s="106"/>
      <c r="AJ245" s="106"/>
      <c r="AK245" s="106"/>
      <c r="AL245" s="106"/>
      <c r="AM245" s="106"/>
      <c r="AN245" s="106"/>
      <c r="AO245" s="106"/>
      <c r="AP245" s="106"/>
      <c r="AQ245" s="106"/>
      <c r="AR245" s="106"/>
      <c r="AS245" s="106"/>
      <c r="AT245" s="106"/>
      <c r="AU245" s="106"/>
      <c r="AV245" s="106"/>
      <c r="AW245" s="106"/>
      <c r="AX245" s="106"/>
    </row>
    <row r="246" spans="1:50">
      <c r="A246" s="106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  <c r="AA246" s="106"/>
      <c r="AB246" s="106"/>
      <c r="AC246" s="106"/>
      <c r="AD246" s="106"/>
      <c r="AE246" s="106"/>
      <c r="AF246" s="106"/>
      <c r="AG246" s="106"/>
      <c r="AH246" s="106"/>
      <c r="AI246" s="106"/>
      <c r="AJ246" s="106"/>
      <c r="AK246" s="106"/>
      <c r="AL246" s="106"/>
      <c r="AM246" s="106"/>
      <c r="AN246" s="106"/>
      <c r="AO246" s="106"/>
      <c r="AP246" s="106"/>
      <c r="AQ246" s="106"/>
      <c r="AR246" s="106"/>
      <c r="AS246" s="106"/>
      <c r="AT246" s="106"/>
      <c r="AU246" s="106"/>
      <c r="AV246" s="106"/>
      <c r="AW246" s="106"/>
      <c r="AX246" s="106"/>
    </row>
    <row r="247" spans="1:50">
      <c r="A247" s="106"/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  <c r="AA247" s="106"/>
      <c r="AB247" s="106"/>
      <c r="AC247" s="106"/>
      <c r="AD247" s="106"/>
      <c r="AE247" s="106"/>
      <c r="AF247" s="106"/>
      <c r="AG247" s="106"/>
      <c r="AH247" s="106"/>
      <c r="AI247" s="106"/>
      <c r="AJ247" s="106"/>
      <c r="AK247" s="106"/>
      <c r="AL247" s="106"/>
      <c r="AM247" s="106"/>
      <c r="AN247" s="106"/>
      <c r="AO247" s="106"/>
      <c r="AP247" s="106"/>
      <c r="AQ247" s="106"/>
      <c r="AR247" s="106"/>
      <c r="AS247" s="106"/>
      <c r="AT247" s="106"/>
      <c r="AU247" s="106"/>
      <c r="AV247" s="106"/>
      <c r="AW247" s="106"/>
      <c r="AX247" s="106"/>
    </row>
    <row r="248" spans="1:50">
      <c r="A248" s="106"/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  <c r="AA248" s="106"/>
      <c r="AB248" s="106"/>
      <c r="AC248" s="106"/>
      <c r="AD248" s="106"/>
      <c r="AE248" s="106"/>
      <c r="AF248" s="106"/>
      <c r="AG248" s="106"/>
      <c r="AH248" s="106"/>
      <c r="AI248" s="106"/>
      <c r="AJ248" s="106"/>
      <c r="AK248" s="106"/>
      <c r="AL248" s="106"/>
      <c r="AM248" s="106"/>
      <c r="AN248" s="106"/>
      <c r="AO248" s="106"/>
      <c r="AP248" s="106"/>
      <c r="AQ248" s="106"/>
      <c r="AR248" s="106"/>
      <c r="AS248" s="106"/>
      <c r="AT248" s="106"/>
      <c r="AU248" s="106"/>
      <c r="AV248" s="106"/>
      <c r="AW248" s="106"/>
      <c r="AX248" s="106"/>
    </row>
    <row r="249" spans="1:50">
      <c r="A249" s="106"/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106"/>
      <c r="AA249" s="106"/>
      <c r="AB249" s="106"/>
      <c r="AC249" s="106"/>
      <c r="AD249" s="106"/>
      <c r="AE249" s="106"/>
      <c r="AF249" s="106"/>
      <c r="AG249" s="106"/>
      <c r="AH249" s="106"/>
      <c r="AI249" s="106"/>
      <c r="AJ249" s="106"/>
      <c r="AK249" s="106"/>
      <c r="AL249" s="106"/>
      <c r="AM249" s="106"/>
      <c r="AN249" s="106"/>
      <c r="AO249" s="106"/>
      <c r="AP249" s="106"/>
      <c r="AQ249" s="106"/>
      <c r="AR249" s="106"/>
      <c r="AS249" s="106"/>
      <c r="AT249" s="106"/>
      <c r="AU249" s="106"/>
      <c r="AV249" s="106"/>
      <c r="AW249" s="106"/>
      <c r="AX249" s="106"/>
    </row>
    <row r="250" spans="1:50">
      <c r="A250" s="106"/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  <c r="AA250" s="106"/>
      <c r="AB250" s="106"/>
      <c r="AC250" s="106"/>
      <c r="AD250" s="106"/>
      <c r="AE250" s="106"/>
      <c r="AF250" s="106"/>
      <c r="AG250" s="106"/>
      <c r="AH250" s="106"/>
      <c r="AI250" s="106"/>
      <c r="AJ250" s="106"/>
      <c r="AK250" s="106"/>
      <c r="AL250" s="106"/>
      <c r="AM250" s="106"/>
      <c r="AN250" s="106"/>
      <c r="AO250" s="106"/>
      <c r="AP250" s="106"/>
      <c r="AQ250" s="106"/>
      <c r="AR250" s="106"/>
      <c r="AS250" s="106"/>
      <c r="AT250" s="106"/>
      <c r="AU250" s="106"/>
      <c r="AV250" s="106"/>
      <c r="AW250" s="106"/>
      <c r="AX250" s="106"/>
    </row>
    <row r="251" spans="1:50">
      <c r="A251" s="106"/>
      <c r="B251" s="106"/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  <c r="AA251" s="106"/>
      <c r="AB251" s="106"/>
      <c r="AC251" s="106"/>
      <c r="AD251" s="106"/>
      <c r="AE251" s="106"/>
      <c r="AF251" s="106"/>
      <c r="AG251" s="106"/>
      <c r="AH251" s="106"/>
      <c r="AI251" s="106"/>
      <c r="AJ251" s="106"/>
      <c r="AK251" s="106"/>
      <c r="AL251" s="106"/>
      <c r="AM251" s="106"/>
      <c r="AN251" s="106"/>
      <c r="AO251" s="106"/>
      <c r="AP251" s="106"/>
      <c r="AQ251" s="106"/>
      <c r="AR251" s="106"/>
      <c r="AS251" s="106"/>
      <c r="AT251" s="106"/>
      <c r="AU251" s="106"/>
      <c r="AV251" s="106"/>
      <c r="AW251" s="106"/>
      <c r="AX251" s="106"/>
    </row>
    <row r="252" spans="1:50">
      <c r="A252" s="106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  <c r="AA252" s="106"/>
      <c r="AB252" s="106"/>
      <c r="AC252" s="106"/>
      <c r="AD252" s="106"/>
      <c r="AE252" s="106"/>
      <c r="AF252" s="106"/>
      <c r="AG252" s="106"/>
      <c r="AH252" s="106"/>
      <c r="AI252" s="106"/>
      <c r="AJ252" s="106"/>
      <c r="AK252" s="106"/>
      <c r="AL252" s="106"/>
      <c r="AM252" s="106"/>
      <c r="AN252" s="106"/>
      <c r="AO252" s="106"/>
      <c r="AP252" s="106"/>
      <c r="AQ252" s="106"/>
      <c r="AR252" s="106"/>
      <c r="AS252" s="106"/>
      <c r="AT252" s="106"/>
      <c r="AU252" s="106"/>
      <c r="AV252" s="106"/>
      <c r="AW252" s="106"/>
      <c r="AX252" s="106"/>
    </row>
    <row r="253" spans="1:50">
      <c r="A253" s="106"/>
      <c r="B253" s="106"/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  <c r="AA253" s="106"/>
      <c r="AB253" s="106"/>
      <c r="AC253" s="106"/>
      <c r="AD253" s="106"/>
      <c r="AE253" s="106"/>
      <c r="AF253" s="106"/>
      <c r="AG253" s="106"/>
      <c r="AH253" s="106"/>
      <c r="AI253" s="106"/>
      <c r="AJ253" s="106"/>
      <c r="AK253" s="106"/>
      <c r="AL253" s="106"/>
      <c r="AM253" s="106"/>
      <c r="AN253" s="106"/>
      <c r="AO253" s="106"/>
      <c r="AP253" s="106"/>
      <c r="AQ253" s="106"/>
      <c r="AR253" s="106"/>
      <c r="AS253" s="106"/>
      <c r="AT253" s="106"/>
      <c r="AU253" s="106"/>
      <c r="AV253" s="106"/>
      <c r="AW253" s="106"/>
      <c r="AX253" s="106"/>
    </row>
    <row r="254" spans="1:50">
      <c r="A254" s="106"/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  <c r="AA254" s="106"/>
      <c r="AB254" s="106"/>
      <c r="AC254" s="106"/>
      <c r="AD254" s="106"/>
      <c r="AE254" s="106"/>
      <c r="AF254" s="106"/>
      <c r="AG254" s="106"/>
      <c r="AH254" s="106"/>
      <c r="AI254" s="106"/>
      <c r="AJ254" s="106"/>
      <c r="AK254" s="106"/>
      <c r="AL254" s="106"/>
      <c r="AM254" s="106"/>
      <c r="AN254" s="106"/>
      <c r="AO254" s="106"/>
      <c r="AP254" s="106"/>
      <c r="AQ254" s="106"/>
      <c r="AR254" s="106"/>
      <c r="AS254" s="106"/>
      <c r="AT254" s="106"/>
      <c r="AU254" s="106"/>
      <c r="AV254" s="106"/>
      <c r="AW254" s="106"/>
      <c r="AX254" s="106"/>
    </row>
    <row r="255" spans="1:50">
      <c r="A255" s="106"/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  <c r="AA255" s="106"/>
      <c r="AB255" s="106"/>
      <c r="AC255" s="106"/>
      <c r="AD255" s="106"/>
      <c r="AE255" s="106"/>
      <c r="AF255" s="106"/>
      <c r="AG255" s="106"/>
      <c r="AH255" s="106"/>
      <c r="AI255" s="106"/>
      <c r="AJ255" s="106"/>
      <c r="AK255" s="106"/>
      <c r="AL255" s="106"/>
      <c r="AM255" s="106"/>
      <c r="AN255" s="106"/>
      <c r="AO255" s="106"/>
      <c r="AP255" s="106"/>
      <c r="AQ255" s="106"/>
      <c r="AR255" s="106"/>
      <c r="AS255" s="106"/>
      <c r="AT255" s="106"/>
      <c r="AU255" s="106"/>
      <c r="AV255" s="106"/>
      <c r="AW255" s="106"/>
      <c r="AX255" s="106"/>
    </row>
    <row r="256" spans="1:50">
      <c r="A256" s="106"/>
      <c r="B256" s="106"/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H256" s="106"/>
      <c r="AI256" s="106"/>
      <c r="AJ256" s="106"/>
      <c r="AK256" s="106"/>
      <c r="AL256" s="106"/>
      <c r="AM256" s="106"/>
      <c r="AN256" s="106"/>
      <c r="AO256" s="106"/>
      <c r="AP256" s="106"/>
      <c r="AQ256" s="106"/>
      <c r="AR256" s="106"/>
      <c r="AS256" s="106"/>
      <c r="AT256" s="106"/>
      <c r="AU256" s="106"/>
      <c r="AV256" s="106"/>
      <c r="AW256" s="106"/>
      <c r="AX256" s="106"/>
    </row>
    <row r="257" spans="1:50">
      <c r="A257" s="106"/>
      <c r="B257" s="106"/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H257" s="106"/>
      <c r="AI257" s="106"/>
      <c r="AJ257" s="106"/>
      <c r="AK257" s="106"/>
      <c r="AL257" s="106"/>
      <c r="AM257" s="106"/>
      <c r="AN257" s="106"/>
      <c r="AO257" s="106"/>
      <c r="AP257" s="106"/>
      <c r="AQ257" s="106"/>
      <c r="AR257" s="106"/>
      <c r="AS257" s="106"/>
      <c r="AT257" s="106"/>
      <c r="AU257" s="106"/>
      <c r="AV257" s="106"/>
      <c r="AW257" s="106"/>
      <c r="AX257" s="106"/>
    </row>
    <row r="258" spans="1:50">
      <c r="A258" s="106"/>
      <c r="B258" s="106"/>
      <c r="C258" s="106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H258" s="106"/>
      <c r="AI258" s="106"/>
      <c r="AJ258" s="106"/>
      <c r="AK258" s="106"/>
      <c r="AL258" s="106"/>
      <c r="AM258" s="106"/>
      <c r="AN258" s="106"/>
      <c r="AO258" s="106"/>
      <c r="AP258" s="106"/>
      <c r="AQ258" s="106"/>
      <c r="AR258" s="106"/>
      <c r="AS258" s="106"/>
      <c r="AT258" s="106"/>
      <c r="AU258" s="106"/>
      <c r="AV258" s="106"/>
      <c r="AW258" s="106"/>
      <c r="AX258" s="106"/>
    </row>
    <row r="259" spans="1:50">
      <c r="A259" s="106"/>
      <c r="B259" s="106"/>
      <c r="C259" s="106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H259" s="106"/>
      <c r="AI259" s="106"/>
      <c r="AJ259" s="106"/>
      <c r="AK259" s="106"/>
      <c r="AL259" s="106"/>
      <c r="AM259" s="106"/>
      <c r="AN259" s="106"/>
      <c r="AO259" s="106"/>
      <c r="AP259" s="106"/>
      <c r="AQ259" s="106"/>
      <c r="AR259" s="106"/>
      <c r="AS259" s="106"/>
      <c r="AT259" s="106"/>
      <c r="AU259" s="106"/>
      <c r="AV259" s="106"/>
      <c r="AW259" s="106"/>
      <c r="AX259" s="106"/>
    </row>
    <row r="260" spans="1:50">
      <c r="A260" s="106"/>
      <c r="B260" s="106"/>
      <c r="C260" s="106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H260" s="106"/>
      <c r="AI260" s="106"/>
      <c r="AJ260" s="106"/>
      <c r="AK260" s="106"/>
      <c r="AL260" s="106"/>
      <c r="AM260" s="106"/>
      <c r="AN260" s="106"/>
      <c r="AO260" s="106"/>
      <c r="AP260" s="106"/>
      <c r="AQ260" s="106"/>
      <c r="AR260" s="106"/>
      <c r="AS260" s="106"/>
      <c r="AT260" s="106"/>
      <c r="AU260" s="106"/>
      <c r="AV260" s="106"/>
      <c r="AW260" s="106"/>
      <c r="AX260" s="106"/>
    </row>
    <row r="261" spans="1:50">
      <c r="A261" s="106"/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H261" s="106"/>
      <c r="AI261" s="106"/>
      <c r="AJ261" s="106"/>
      <c r="AK261" s="106"/>
      <c r="AL261" s="106"/>
      <c r="AM261" s="106"/>
      <c r="AN261" s="106"/>
      <c r="AO261" s="106"/>
      <c r="AP261" s="106"/>
      <c r="AQ261" s="106"/>
      <c r="AR261" s="106"/>
      <c r="AS261" s="106"/>
      <c r="AT261" s="106"/>
      <c r="AU261" s="106"/>
      <c r="AV261" s="106"/>
      <c r="AW261" s="106"/>
      <c r="AX261" s="106"/>
    </row>
    <row r="262" spans="1:50">
      <c r="A262" s="106"/>
      <c r="B262" s="106"/>
      <c r="C262" s="106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H262" s="106"/>
      <c r="AI262" s="106"/>
      <c r="AJ262" s="106"/>
      <c r="AK262" s="106"/>
      <c r="AL262" s="106"/>
      <c r="AM262" s="106"/>
      <c r="AN262" s="106"/>
      <c r="AO262" s="106"/>
      <c r="AP262" s="106"/>
      <c r="AQ262" s="106"/>
      <c r="AR262" s="106"/>
      <c r="AS262" s="106"/>
      <c r="AT262" s="106"/>
      <c r="AU262" s="106"/>
      <c r="AV262" s="106"/>
      <c r="AW262" s="106"/>
      <c r="AX262" s="106"/>
    </row>
    <row r="263" spans="1:50">
      <c r="A263" s="106"/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  <c r="AH263" s="106"/>
      <c r="AI263" s="106"/>
      <c r="AJ263" s="106"/>
      <c r="AK263" s="106"/>
      <c r="AL263" s="106"/>
      <c r="AM263" s="106"/>
      <c r="AN263" s="106"/>
      <c r="AO263" s="106"/>
      <c r="AP263" s="106"/>
      <c r="AQ263" s="106"/>
      <c r="AR263" s="106"/>
      <c r="AS263" s="106"/>
      <c r="AT263" s="106"/>
      <c r="AU263" s="106"/>
      <c r="AV263" s="106"/>
      <c r="AW263" s="106"/>
      <c r="AX263" s="106"/>
    </row>
    <row r="264" spans="1:50">
      <c r="A264" s="106"/>
      <c r="B264" s="106"/>
      <c r="C264" s="106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  <c r="AH264" s="106"/>
      <c r="AI264" s="106"/>
      <c r="AJ264" s="106"/>
      <c r="AK264" s="106"/>
      <c r="AL264" s="106"/>
      <c r="AM264" s="106"/>
      <c r="AN264" s="106"/>
      <c r="AO264" s="106"/>
      <c r="AP264" s="106"/>
      <c r="AQ264" s="106"/>
      <c r="AR264" s="106"/>
      <c r="AS264" s="106"/>
      <c r="AT264" s="106"/>
      <c r="AU264" s="106"/>
      <c r="AV264" s="106"/>
      <c r="AW264" s="106"/>
      <c r="AX264" s="106"/>
    </row>
    <row r="265" spans="1:50">
      <c r="A265" s="106"/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H265" s="106"/>
      <c r="AI265" s="106"/>
      <c r="AJ265" s="106"/>
      <c r="AK265" s="106"/>
      <c r="AL265" s="106"/>
      <c r="AM265" s="106"/>
      <c r="AN265" s="106"/>
      <c r="AO265" s="106"/>
      <c r="AP265" s="106"/>
      <c r="AQ265" s="106"/>
      <c r="AR265" s="106"/>
      <c r="AS265" s="106"/>
      <c r="AT265" s="106"/>
      <c r="AU265" s="106"/>
      <c r="AV265" s="106"/>
      <c r="AW265" s="106"/>
      <c r="AX265" s="106"/>
    </row>
    <row r="266" spans="1:50">
      <c r="A266" s="106"/>
      <c r="B266" s="106"/>
      <c r="C266" s="106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  <c r="AH266" s="106"/>
      <c r="AI266" s="106"/>
      <c r="AJ266" s="106"/>
      <c r="AK266" s="106"/>
      <c r="AL266" s="106"/>
      <c r="AM266" s="106"/>
      <c r="AN266" s="106"/>
      <c r="AO266" s="106"/>
      <c r="AP266" s="106"/>
      <c r="AQ266" s="106"/>
      <c r="AR266" s="106"/>
      <c r="AS266" s="106"/>
      <c r="AT266" s="106"/>
      <c r="AU266" s="106"/>
      <c r="AV266" s="106"/>
      <c r="AW266" s="106"/>
      <c r="AX266" s="106"/>
    </row>
    <row r="267" spans="1:50">
      <c r="A267" s="106"/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6"/>
      <c r="AR267" s="106"/>
      <c r="AS267" s="106"/>
      <c r="AT267" s="106"/>
      <c r="AU267" s="106"/>
      <c r="AV267" s="106"/>
      <c r="AW267" s="106"/>
      <c r="AX267" s="106"/>
    </row>
    <row r="268" spans="1:50">
      <c r="A268" s="106"/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  <c r="AH268" s="106"/>
      <c r="AI268" s="106"/>
      <c r="AJ268" s="106"/>
      <c r="AK268" s="106"/>
      <c r="AL268" s="106"/>
      <c r="AM268" s="106"/>
      <c r="AN268" s="106"/>
      <c r="AO268" s="106"/>
      <c r="AP268" s="106"/>
      <c r="AQ268" s="106"/>
      <c r="AR268" s="106"/>
      <c r="AS268" s="106"/>
      <c r="AT268" s="106"/>
      <c r="AU268" s="106"/>
      <c r="AV268" s="106"/>
      <c r="AW268" s="106"/>
      <c r="AX268" s="106"/>
    </row>
    <row r="269" spans="1:50">
      <c r="A269" s="106"/>
      <c r="B269" s="106"/>
      <c r="C269" s="106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  <c r="AH269" s="106"/>
      <c r="AI269" s="106"/>
      <c r="AJ269" s="106"/>
      <c r="AK269" s="106"/>
      <c r="AL269" s="106"/>
      <c r="AM269" s="106"/>
      <c r="AN269" s="106"/>
      <c r="AO269" s="106"/>
      <c r="AP269" s="106"/>
      <c r="AQ269" s="106"/>
      <c r="AR269" s="106"/>
      <c r="AS269" s="106"/>
      <c r="AT269" s="106"/>
      <c r="AU269" s="106"/>
      <c r="AV269" s="106"/>
      <c r="AW269" s="106"/>
      <c r="AX269" s="106"/>
    </row>
    <row r="270" spans="1:50">
      <c r="A270" s="106"/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  <c r="AH270" s="106"/>
      <c r="AI270" s="106"/>
      <c r="AJ270" s="106"/>
      <c r="AK270" s="106"/>
      <c r="AL270" s="106"/>
      <c r="AM270" s="106"/>
      <c r="AN270" s="106"/>
      <c r="AO270" s="106"/>
      <c r="AP270" s="106"/>
      <c r="AQ270" s="106"/>
      <c r="AR270" s="106"/>
      <c r="AS270" s="106"/>
      <c r="AT270" s="106"/>
      <c r="AU270" s="106"/>
      <c r="AV270" s="106"/>
      <c r="AW270" s="106"/>
      <c r="AX270" s="106"/>
    </row>
    <row r="271" spans="1:50">
      <c r="A271" s="106"/>
      <c r="B271" s="106"/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  <c r="AH271" s="106"/>
      <c r="AI271" s="106"/>
      <c r="AJ271" s="106"/>
      <c r="AK271" s="106"/>
      <c r="AL271" s="106"/>
      <c r="AM271" s="106"/>
      <c r="AN271" s="106"/>
      <c r="AO271" s="106"/>
      <c r="AP271" s="106"/>
      <c r="AQ271" s="106"/>
      <c r="AR271" s="106"/>
      <c r="AS271" s="106"/>
      <c r="AT271" s="106"/>
      <c r="AU271" s="106"/>
      <c r="AV271" s="106"/>
      <c r="AW271" s="106"/>
      <c r="AX271" s="106"/>
    </row>
    <row r="272" spans="1:50">
      <c r="A272" s="106"/>
      <c r="B272" s="106"/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6"/>
      <c r="AT272" s="106"/>
      <c r="AU272" s="106"/>
      <c r="AV272" s="106"/>
      <c r="AW272" s="106"/>
      <c r="AX272" s="106"/>
    </row>
    <row r="273" spans="1:50">
      <c r="A273" s="106"/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6"/>
      <c r="AT273" s="106"/>
      <c r="AU273" s="106"/>
      <c r="AV273" s="106"/>
      <c r="AW273" s="106"/>
      <c r="AX273" s="106"/>
    </row>
    <row r="274" spans="1:50">
      <c r="A274" s="106"/>
      <c r="B274" s="106"/>
      <c r="C274" s="106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6"/>
      <c r="AT274" s="106"/>
      <c r="AU274" s="106"/>
      <c r="AV274" s="106"/>
      <c r="AW274" s="106"/>
      <c r="AX274" s="106"/>
    </row>
    <row r="275" spans="1:50">
      <c r="A275" s="106"/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6"/>
      <c r="AT275" s="106"/>
      <c r="AU275" s="106"/>
      <c r="AV275" s="106"/>
      <c r="AW275" s="106"/>
      <c r="AX275" s="106"/>
    </row>
    <row r="276" spans="1:50">
      <c r="A276" s="106"/>
      <c r="B276" s="106"/>
      <c r="C276" s="106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6"/>
      <c r="AT276" s="106"/>
      <c r="AU276" s="106"/>
      <c r="AV276" s="106"/>
      <c r="AW276" s="106"/>
      <c r="AX276" s="106"/>
    </row>
    <row r="277" spans="1:50">
      <c r="A277" s="106"/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  <c r="Z277" s="106"/>
      <c r="AA277" s="106"/>
      <c r="AB277" s="106"/>
      <c r="AC277" s="106"/>
      <c r="AD277" s="106"/>
      <c r="AE277" s="106"/>
      <c r="AF277" s="106"/>
      <c r="AG277" s="106"/>
      <c r="AH277" s="106"/>
      <c r="AI277" s="106"/>
      <c r="AJ277" s="106"/>
      <c r="AK277" s="106"/>
      <c r="AL277" s="106"/>
      <c r="AM277" s="106"/>
      <c r="AN277" s="106"/>
      <c r="AO277" s="106"/>
      <c r="AP277" s="106"/>
      <c r="AQ277" s="106"/>
      <c r="AR277" s="106"/>
      <c r="AS277" s="106"/>
      <c r="AT277" s="106"/>
      <c r="AU277" s="106"/>
      <c r="AV277" s="106"/>
      <c r="AW277" s="106"/>
      <c r="AX277" s="106"/>
    </row>
    <row r="278" spans="1:50">
      <c r="A278" s="106"/>
      <c r="B278" s="106"/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  <c r="AA278" s="106"/>
      <c r="AB278" s="106"/>
      <c r="AC278" s="106"/>
      <c r="AD278" s="106"/>
      <c r="AE278" s="106"/>
      <c r="AF278" s="106"/>
      <c r="AG278" s="106"/>
      <c r="AH278" s="106"/>
      <c r="AI278" s="106"/>
      <c r="AJ278" s="106"/>
      <c r="AK278" s="106"/>
      <c r="AL278" s="106"/>
      <c r="AM278" s="106"/>
      <c r="AN278" s="106"/>
      <c r="AO278" s="106"/>
      <c r="AP278" s="106"/>
      <c r="AQ278" s="106"/>
      <c r="AR278" s="106"/>
      <c r="AS278" s="106"/>
      <c r="AT278" s="106"/>
      <c r="AU278" s="106"/>
      <c r="AV278" s="106"/>
      <c r="AW278" s="106"/>
      <c r="AX278" s="106"/>
    </row>
    <row r="279" spans="1:50">
      <c r="A279" s="106"/>
      <c r="B279" s="106"/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H279" s="106"/>
      <c r="AI279" s="106"/>
      <c r="AJ279" s="106"/>
      <c r="AK279" s="106"/>
      <c r="AL279" s="106"/>
      <c r="AM279" s="106"/>
      <c r="AN279" s="106"/>
      <c r="AO279" s="106"/>
      <c r="AP279" s="106"/>
      <c r="AQ279" s="106"/>
      <c r="AR279" s="106"/>
      <c r="AS279" s="106"/>
      <c r="AT279" s="106"/>
      <c r="AU279" s="106"/>
      <c r="AV279" s="106"/>
      <c r="AW279" s="106"/>
      <c r="AX279" s="106"/>
    </row>
    <row r="280" spans="1:50">
      <c r="A280" s="106"/>
      <c r="B280" s="106"/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H280" s="106"/>
      <c r="AI280" s="106"/>
      <c r="AJ280" s="106"/>
      <c r="AK280" s="106"/>
      <c r="AL280" s="106"/>
      <c r="AM280" s="106"/>
      <c r="AN280" s="106"/>
      <c r="AO280" s="106"/>
      <c r="AP280" s="106"/>
      <c r="AQ280" s="106"/>
      <c r="AR280" s="106"/>
      <c r="AS280" s="106"/>
      <c r="AT280" s="106"/>
      <c r="AU280" s="106"/>
      <c r="AV280" s="106"/>
      <c r="AW280" s="106"/>
      <c r="AX280" s="106"/>
    </row>
    <row r="281" spans="1:50">
      <c r="A281" s="106"/>
      <c r="B281" s="106"/>
      <c r="C281" s="106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H281" s="106"/>
      <c r="AI281" s="106"/>
      <c r="AJ281" s="106"/>
      <c r="AK281" s="106"/>
      <c r="AL281" s="106"/>
      <c r="AM281" s="106"/>
      <c r="AN281" s="106"/>
      <c r="AO281" s="106"/>
      <c r="AP281" s="106"/>
      <c r="AQ281" s="106"/>
      <c r="AR281" s="106"/>
      <c r="AS281" s="106"/>
      <c r="AT281" s="106"/>
      <c r="AU281" s="106"/>
      <c r="AV281" s="106"/>
      <c r="AW281" s="106"/>
      <c r="AX281" s="106"/>
    </row>
    <row r="282" spans="1:50">
      <c r="A282" s="106"/>
      <c r="B282" s="106"/>
      <c r="C282" s="106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H282" s="106"/>
      <c r="AI282" s="106"/>
      <c r="AJ282" s="106"/>
      <c r="AK282" s="106"/>
      <c r="AL282" s="106"/>
      <c r="AM282" s="106"/>
      <c r="AN282" s="106"/>
      <c r="AO282" s="106"/>
      <c r="AP282" s="106"/>
      <c r="AQ282" s="106"/>
      <c r="AR282" s="106"/>
      <c r="AS282" s="106"/>
      <c r="AT282" s="106"/>
      <c r="AU282" s="106"/>
      <c r="AV282" s="106"/>
      <c r="AW282" s="106"/>
      <c r="AX282" s="106"/>
    </row>
    <row r="283" spans="1:50">
      <c r="A283" s="106"/>
      <c r="B283" s="106"/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H283" s="106"/>
      <c r="AI283" s="106"/>
      <c r="AJ283" s="106"/>
      <c r="AK283" s="106"/>
      <c r="AL283" s="106"/>
      <c r="AM283" s="106"/>
      <c r="AN283" s="106"/>
      <c r="AO283" s="106"/>
      <c r="AP283" s="106"/>
      <c r="AQ283" s="106"/>
      <c r="AR283" s="106"/>
      <c r="AS283" s="106"/>
      <c r="AT283" s="106"/>
      <c r="AU283" s="106"/>
      <c r="AV283" s="106"/>
      <c r="AW283" s="106"/>
      <c r="AX283" s="106"/>
    </row>
    <row r="284" spans="1:50">
      <c r="A284" s="106"/>
      <c r="B284" s="106"/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H284" s="106"/>
      <c r="AI284" s="106"/>
      <c r="AJ284" s="106"/>
      <c r="AK284" s="106"/>
      <c r="AL284" s="106"/>
      <c r="AM284" s="106"/>
      <c r="AN284" s="106"/>
      <c r="AO284" s="106"/>
      <c r="AP284" s="106"/>
      <c r="AQ284" s="106"/>
      <c r="AR284" s="106"/>
      <c r="AS284" s="106"/>
      <c r="AT284" s="106"/>
      <c r="AU284" s="106"/>
      <c r="AV284" s="106"/>
      <c r="AW284" s="106"/>
      <c r="AX284" s="106"/>
    </row>
    <row r="285" spans="1:50">
      <c r="A285" s="106"/>
      <c r="B285" s="106"/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H285" s="106"/>
      <c r="AI285" s="106"/>
      <c r="AJ285" s="106"/>
      <c r="AK285" s="106"/>
      <c r="AL285" s="106"/>
      <c r="AM285" s="106"/>
      <c r="AN285" s="106"/>
      <c r="AO285" s="106"/>
      <c r="AP285" s="106"/>
      <c r="AQ285" s="106"/>
      <c r="AR285" s="106"/>
      <c r="AS285" s="106"/>
      <c r="AT285" s="106"/>
      <c r="AU285" s="106"/>
      <c r="AV285" s="106"/>
      <c r="AW285" s="106"/>
      <c r="AX285" s="106"/>
    </row>
    <row r="286" spans="1:50">
      <c r="A286" s="106"/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H286" s="106"/>
      <c r="AI286" s="106"/>
      <c r="AJ286" s="106"/>
      <c r="AK286" s="106"/>
      <c r="AL286" s="106"/>
      <c r="AM286" s="106"/>
      <c r="AN286" s="106"/>
      <c r="AO286" s="106"/>
      <c r="AP286" s="106"/>
      <c r="AQ286" s="106"/>
      <c r="AR286" s="106"/>
      <c r="AS286" s="106"/>
      <c r="AT286" s="106"/>
      <c r="AU286" s="106"/>
      <c r="AV286" s="106"/>
      <c r="AW286" s="106"/>
      <c r="AX286" s="106"/>
    </row>
    <row r="287" spans="1:50">
      <c r="A287" s="106"/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H287" s="106"/>
      <c r="AI287" s="106"/>
      <c r="AJ287" s="106"/>
      <c r="AK287" s="106"/>
      <c r="AL287" s="106"/>
      <c r="AM287" s="106"/>
      <c r="AN287" s="106"/>
      <c r="AO287" s="106"/>
      <c r="AP287" s="106"/>
      <c r="AQ287" s="106"/>
      <c r="AR287" s="106"/>
      <c r="AS287" s="106"/>
      <c r="AT287" s="106"/>
      <c r="AU287" s="106"/>
      <c r="AV287" s="106"/>
      <c r="AW287" s="106"/>
      <c r="AX287" s="106"/>
    </row>
    <row r="288" spans="1:50">
      <c r="A288" s="106"/>
      <c r="B288" s="106"/>
      <c r="C288" s="106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H288" s="106"/>
      <c r="AI288" s="106"/>
      <c r="AJ288" s="106"/>
      <c r="AK288" s="106"/>
      <c r="AL288" s="106"/>
      <c r="AM288" s="106"/>
      <c r="AN288" s="106"/>
      <c r="AO288" s="106"/>
      <c r="AP288" s="106"/>
      <c r="AQ288" s="106"/>
      <c r="AR288" s="106"/>
      <c r="AS288" s="106"/>
      <c r="AT288" s="106"/>
      <c r="AU288" s="106"/>
      <c r="AV288" s="106"/>
      <c r="AW288" s="106"/>
      <c r="AX288" s="106"/>
    </row>
    <row r="289" spans="1:50">
      <c r="A289" s="106"/>
      <c r="B289" s="106"/>
      <c r="C289" s="106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H289" s="106"/>
      <c r="AI289" s="106"/>
      <c r="AJ289" s="106"/>
      <c r="AK289" s="106"/>
      <c r="AL289" s="106"/>
      <c r="AM289" s="106"/>
      <c r="AN289" s="106"/>
      <c r="AO289" s="106"/>
      <c r="AP289" s="106"/>
      <c r="AQ289" s="106"/>
      <c r="AR289" s="106"/>
      <c r="AS289" s="106"/>
      <c r="AT289" s="106"/>
      <c r="AU289" s="106"/>
      <c r="AV289" s="106"/>
      <c r="AW289" s="106"/>
      <c r="AX289" s="106"/>
    </row>
    <row r="290" spans="1:50">
      <c r="A290" s="106"/>
      <c r="B290" s="106"/>
      <c r="C290" s="106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H290" s="106"/>
      <c r="AI290" s="106"/>
      <c r="AJ290" s="106"/>
      <c r="AK290" s="106"/>
      <c r="AL290" s="106"/>
      <c r="AM290" s="106"/>
      <c r="AN290" s="106"/>
      <c r="AO290" s="106"/>
      <c r="AP290" s="106"/>
      <c r="AQ290" s="106"/>
      <c r="AR290" s="106"/>
      <c r="AS290" s="106"/>
      <c r="AT290" s="106"/>
      <c r="AU290" s="106"/>
      <c r="AV290" s="106"/>
      <c r="AW290" s="106"/>
      <c r="AX290" s="106"/>
    </row>
    <row r="291" spans="1:50">
      <c r="A291" s="106"/>
      <c r="B291" s="106"/>
      <c r="C291" s="106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H291" s="106"/>
      <c r="AI291" s="106"/>
      <c r="AJ291" s="106"/>
      <c r="AK291" s="106"/>
      <c r="AL291" s="106"/>
      <c r="AM291" s="106"/>
      <c r="AN291" s="106"/>
      <c r="AO291" s="106"/>
      <c r="AP291" s="106"/>
      <c r="AQ291" s="106"/>
      <c r="AR291" s="106"/>
      <c r="AS291" s="106"/>
      <c r="AT291" s="106"/>
      <c r="AU291" s="106"/>
      <c r="AV291" s="106"/>
      <c r="AW291" s="106"/>
      <c r="AX291" s="106"/>
    </row>
    <row r="292" spans="1:50">
      <c r="A292" s="106"/>
      <c r="B292" s="106"/>
      <c r="C292" s="106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H292" s="106"/>
      <c r="AI292" s="106"/>
      <c r="AJ292" s="106"/>
      <c r="AK292" s="106"/>
      <c r="AL292" s="106"/>
      <c r="AM292" s="106"/>
      <c r="AN292" s="106"/>
      <c r="AO292" s="106"/>
      <c r="AP292" s="106"/>
      <c r="AQ292" s="106"/>
      <c r="AR292" s="106"/>
      <c r="AS292" s="106"/>
      <c r="AT292" s="106"/>
      <c r="AU292" s="106"/>
      <c r="AV292" s="106"/>
      <c r="AW292" s="106"/>
      <c r="AX292" s="106"/>
    </row>
    <row r="293" spans="1:50">
      <c r="A293" s="106"/>
      <c r="B293" s="106"/>
      <c r="C293" s="106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H293" s="106"/>
      <c r="AI293" s="106"/>
      <c r="AJ293" s="106"/>
      <c r="AK293" s="106"/>
      <c r="AL293" s="106"/>
      <c r="AM293" s="106"/>
      <c r="AN293" s="106"/>
      <c r="AO293" s="106"/>
      <c r="AP293" s="106"/>
      <c r="AQ293" s="106"/>
      <c r="AR293" s="106"/>
      <c r="AS293" s="106"/>
      <c r="AT293" s="106"/>
      <c r="AU293" s="106"/>
      <c r="AV293" s="106"/>
      <c r="AW293" s="106"/>
      <c r="AX293" s="106"/>
    </row>
    <row r="294" spans="1:50">
      <c r="A294" s="106"/>
      <c r="B294" s="106"/>
      <c r="C294" s="106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H294" s="106"/>
      <c r="AI294" s="106"/>
      <c r="AJ294" s="106"/>
      <c r="AK294" s="106"/>
      <c r="AL294" s="106"/>
      <c r="AM294" s="106"/>
      <c r="AN294" s="106"/>
      <c r="AO294" s="106"/>
      <c r="AP294" s="106"/>
      <c r="AQ294" s="106"/>
      <c r="AR294" s="106"/>
      <c r="AS294" s="106"/>
      <c r="AT294" s="106"/>
      <c r="AU294" s="106"/>
      <c r="AV294" s="106"/>
      <c r="AW294" s="106"/>
      <c r="AX294" s="106"/>
    </row>
    <row r="295" spans="1:50">
      <c r="A295" s="106"/>
      <c r="B295" s="106"/>
      <c r="C295" s="106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H295" s="106"/>
      <c r="AI295" s="106"/>
      <c r="AJ295" s="106"/>
      <c r="AK295" s="106"/>
      <c r="AL295" s="106"/>
      <c r="AM295" s="106"/>
      <c r="AN295" s="106"/>
      <c r="AO295" s="106"/>
      <c r="AP295" s="106"/>
      <c r="AQ295" s="106"/>
      <c r="AR295" s="106"/>
      <c r="AS295" s="106"/>
      <c r="AT295" s="106"/>
      <c r="AU295" s="106"/>
      <c r="AV295" s="106"/>
      <c r="AW295" s="106"/>
      <c r="AX295" s="106"/>
    </row>
    <row r="296" spans="1:50">
      <c r="A296" s="106"/>
      <c r="B296" s="106"/>
      <c r="C296" s="106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  <c r="Z296" s="106"/>
      <c r="AA296" s="106"/>
      <c r="AB296" s="106"/>
      <c r="AC296" s="106"/>
      <c r="AD296" s="106"/>
      <c r="AE296" s="106"/>
      <c r="AF296" s="106"/>
      <c r="AG296" s="106"/>
      <c r="AH296" s="106"/>
      <c r="AI296" s="106"/>
      <c r="AJ296" s="106"/>
      <c r="AK296" s="106"/>
      <c r="AL296" s="106"/>
      <c r="AM296" s="106"/>
      <c r="AN296" s="106"/>
      <c r="AO296" s="106"/>
      <c r="AP296" s="106"/>
      <c r="AQ296" s="106"/>
      <c r="AR296" s="106"/>
      <c r="AS296" s="106"/>
      <c r="AT296" s="106"/>
      <c r="AU296" s="106"/>
      <c r="AV296" s="106"/>
      <c r="AW296" s="106"/>
      <c r="AX296" s="106"/>
    </row>
    <row r="297" spans="1:50">
      <c r="A297" s="106"/>
      <c r="B297" s="106"/>
      <c r="C297" s="106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H297" s="106"/>
      <c r="AI297" s="106"/>
      <c r="AJ297" s="106"/>
      <c r="AK297" s="106"/>
      <c r="AL297" s="106"/>
      <c r="AM297" s="106"/>
      <c r="AN297" s="106"/>
      <c r="AO297" s="106"/>
      <c r="AP297" s="106"/>
      <c r="AQ297" s="106"/>
      <c r="AR297" s="106"/>
      <c r="AS297" s="106"/>
      <c r="AT297" s="106"/>
      <c r="AU297" s="106"/>
      <c r="AV297" s="106"/>
      <c r="AW297" s="106"/>
      <c r="AX297" s="106"/>
    </row>
    <row r="298" spans="1:50">
      <c r="A298" s="106"/>
      <c r="B298" s="106"/>
      <c r="C298" s="106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  <c r="Z298" s="106"/>
      <c r="AA298" s="106"/>
      <c r="AB298" s="106"/>
      <c r="AC298" s="106"/>
      <c r="AD298" s="106"/>
      <c r="AE298" s="106"/>
      <c r="AF298" s="106"/>
      <c r="AG298" s="106"/>
      <c r="AH298" s="106"/>
      <c r="AI298" s="106"/>
      <c r="AJ298" s="106"/>
      <c r="AK298" s="106"/>
      <c r="AL298" s="106"/>
      <c r="AM298" s="106"/>
      <c r="AN298" s="106"/>
      <c r="AO298" s="106"/>
      <c r="AP298" s="106"/>
      <c r="AQ298" s="106"/>
      <c r="AR298" s="106"/>
      <c r="AS298" s="106"/>
      <c r="AT298" s="106"/>
      <c r="AU298" s="106"/>
      <c r="AV298" s="106"/>
      <c r="AW298" s="106"/>
      <c r="AX298" s="106"/>
    </row>
    <row r="299" spans="1:50">
      <c r="A299" s="106"/>
      <c r="B299" s="106"/>
      <c r="C299" s="106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H299" s="106"/>
      <c r="AI299" s="106"/>
      <c r="AJ299" s="106"/>
      <c r="AK299" s="106"/>
      <c r="AL299" s="106"/>
      <c r="AM299" s="106"/>
      <c r="AN299" s="106"/>
      <c r="AO299" s="106"/>
      <c r="AP299" s="106"/>
      <c r="AQ299" s="106"/>
      <c r="AR299" s="106"/>
      <c r="AS299" s="106"/>
      <c r="AT299" s="106"/>
      <c r="AU299" s="106"/>
      <c r="AV299" s="106"/>
      <c r="AW299" s="106"/>
      <c r="AX299" s="106"/>
    </row>
    <row r="300" spans="1:50">
      <c r="A300" s="106"/>
      <c r="B300" s="106"/>
      <c r="C300" s="106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  <c r="Z300" s="106"/>
      <c r="AA300" s="106"/>
      <c r="AB300" s="106"/>
      <c r="AC300" s="106"/>
      <c r="AD300" s="106"/>
      <c r="AE300" s="106"/>
      <c r="AF300" s="106"/>
      <c r="AG300" s="106"/>
      <c r="AH300" s="106"/>
      <c r="AI300" s="106"/>
      <c r="AJ300" s="106"/>
      <c r="AK300" s="106"/>
      <c r="AL300" s="106"/>
      <c r="AM300" s="106"/>
      <c r="AN300" s="106"/>
      <c r="AO300" s="106"/>
      <c r="AP300" s="106"/>
      <c r="AQ300" s="106"/>
      <c r="AR300" s="106"/>
      <c r="AS300" s="106"/>
      <c r="AT300" s="106"/>
      <c r="AU300" s="106"/>
      <c r="AV300" s="106"/>
      <c r="AW300" s="106"/>
      <c r="AX300" s="106"/>
    </row>
  </sheetData>
  <mergeCells count="95">
    <mergeCell ref="B2:T2"/>
    <mergeCell ref="G8:M8"/>
    <mergeCell ref="O8:S8"/>
    <mergeCell ref="T8:Z8"/>
    <mergeCell ref="G10:M10"/>
    <mergeCell ref="T10:Z10"/>
    <mergeCell ref="Y3:Z3"/>
    <mergeCell ref="T19:Z19"/>
    <mergeCell ref="T22:Z22"/>
    <mergeCell ref="G24:M24"/>
    <mergeCell ref="T24:Z24"/>
    <mergeCell ref="G26:M26"/>
    <mergeCell ref="T26:Z26"/>
    <mergeCell ref="G12:M12"/>
    <mergeCell ref="T12:Z12"/>
    <mergeCell ref="G14:K14"/>
    <mergeCell ref="O14:S14"/>
    <mergeCell ref="U14:Z14"/>
    <mergeCell ref="G38:K38"/>
    <mergeCell ref="O38:S38"/>
    <mergeCell ref="U38:Z38"/>
    <mergeCell ref="G32:M32"/>
    <mergeCell ref="O32:S32"/>
    <mergeCell ref="T32:Z32"/>
    <mergeCell ref="G34:R34"/>
    <mergeCell ref="T34:U34"/>
    <mergeCell ref="V34:Z34"/>
    <mergeCell ref="G36:R36"/>
    <mergeCell ref="T36:U36"/>
    <mergeCell ref="V36:Z36"/>
    <mergeCell ref="B42:E43"/>
    <mergeCell ref="U47:W47"/>
    <mergeCell ref="D101:T101"/>
    <mergeCell ref="K54:L54"/>
    <mergeCell ref="K56:L56"/>
    <mergeCell ref="K58:O58"/>
    <mergeCell ref="D98:T98"/>
    <mergeCell ref="D99:S99"/>
    <mergeCell ref="K52:L52"/>
    <mergeCell ref="X62:AA62"/>
    <mergeCell ref="X81:AA81"/>
    <mergeCell ref="X86:AA86"/>
    <mergeCell ref="X88:Y88"/>
    <mergeCell ref="D97:T97"/>
    <mergeCell ref="X99:Y99"/>
    <mergeCell ref="C128:E128"/>
    <mergeCell ref="I128:K128"/>
    <mergeCell ref="O128:Q128"/>
    <mergeCell ref="X102:Y102"/>
    <mergeCell ref="D108:T108"/>
    <mergeCell ref="X108:Y108"/>
    <mergeCell ref="D110:T110"/>
    <mergeCell ref="X111:Y111"/>
    <mergeCell ref="D113:T113"/>
    <mergeCell ref="X113:Y113"/>
    <mergeCell ref="D115:T115"/>
    <mergeCell ref="X115:Y115"/>
    <mergeCell ref="X121:Y121"/>
    <mergeCell ref="C126:T126"/>
    <mergeCell ref="X126:Y126"/>
    <mergeCell ref="X130:Y130"/>
    <mergeCell ref="X132:Y132"/>
    <mergeCell ref="C134:Z134"/>
    <mergeCell ref="X139:Y139"/>
    <mergeCell ref="C141:R141"/>
    <mergeCell ref="W141:X141"/>
    <mergeCell ref="C143:E143"/>
    <mergeCell ref="I143:L143"/>
    <mergeCell ref="P143:T143"/>
    <mergeCell ref="X143:Y143"/>
    <mergeCell ref="C145:T145"/>
    <mergeCell ref="X145:Y145"/>
    <mergeCell ref="F169:H169"/>
    <mergeCell ref="N169:S169"/>
    <mergeCell ref="U169:X169"/>
    <mergeCell ref="U148:W149"/>
    <mergeCell ref="U150:W150"/>
    <mergeCell ref="X153:Y153"/>
    <mergeCell ref="I155:Z155"/>
    <mergeCell ref="I157:Z157"/>
    <mergeCell ref="AY157:BD157"/>
    <mergeCell ref="I159:L159"/>
    <mergeCell ref="U159:Z159"/>
    <mergeCell ref="X161:Y161"/>
    <mergeCell ref="X166:Y166"/>
    <mergeCell ref="AM157:AP157"/>
    <mergeCell ref="F175:H175"/>
    <mergeCell ref="K175:S175"/>
    <mergeCell ref="U175:X175"/>
    <mergeCell ref="F171:H171"/>
    <mergeCell ref="N171:S171"/>
    <mergeCell ref="U171:X171"/>
    <mergeCell ref="F173:H173"/>
    <mergeCell ref="N173:S173"/>
    <mergeCell ref="U173:X173"/>
  </mergeCells>
  <dataValidations disablePrompts="1" count="2">
    <dataValidation type="list" allowBlank="1" showInputMessage="1" showErrorMessage="1" sqref="S141" xr:uid="{00000000-0002-0000-0500-000000000000}">
      <formula1>"______, VdS I, VdS II, VdS III, VdS IV, VdS V,"</formula1>
    </dataValidation>
    <dataValidation type="list" allowBlank="1" showInputMessage="1" showErrorMessage="1" sqref="U150:W150" xr:uid="{00000000-0002-0000-0500-000001000000}">
      <formula1>"250 EUR,500 EUR,1.000 EUR,2.500 EUR,5.000 EUR"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4"/>
  <sheetViews>
    <sheetView showRowColHeaders="0" workbookViewId="0">
      <selection sqref="A1:H54"/>
    </sheetView>
  </sheetViews>
  <sheetFormatPr baseColWidth="10" defaultColWidth="0" defaultRowHeight="12.75" customHeight="1" zeroHeight="1"/>
  <cols>
    <col min="1" max="7" width="11.42578125" style="105" customWidth="1"/>
    <col min="8" max="8" width="9.85546875" style="105" customWidth="1"/>
    <col min="9" max="16384" width="11.42578125" style="10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 ht="4.5" customHeight="1"/>
  </sheetData>
  <sheetProtection algorithmName="SHA-512" hashValue="6pb0Mwialzxg5azPxrT060ZAFgT7jBRozqfH4+UsRGYxx1cOsul18MBKeaOaqbDxiiOB6qcVdFFuy7FKlft2Yw==" saltValue="Q4QzRtTDqRi/7RvTCR9E9Q==" spinCount="100000" sheet="1" objects="1" scenarios="1"/>
  <pageMargins left="0.7" right="0.7" top="0.78740157499999996" bottom="0.78740157499999996" header="0.3" footer="0.3"/>
  <pageSetup orientation="portrait" horizontalDpi="4294967292" verticalDpi="300" r:id="rId1"/>
  <drawing r:id="rId2"/>
  <legacyDrawing r:id="rId3"/>
  <oleObjects>
    <mc:AlternateContent xmlns:mc="http://schemas.openxmlformats.org/markup-compatibility/2006">
      <mc:Choice Requires="x14">
        <oleObject progId="AcroExch.Document.2017" shapeId="10241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9525</xdr:rowOff>
              </from>
              <to>
                <xdr:col>7</xdr:col>
                <xdr:colOff>638175</xdr:colOff>
                <xdr:row>53</xdr:row>
                <xdr:rowOff>47625</xdr:rowOff>
              </to>
            </anchor>
          </objectPr>
        </oleObject>
      </mc:Choice>
      <mc:Fallback>
        <oleObject progId="AcroExch.Document.2017" shapeId="10241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/>
  <dimension ref="A1:AK2"/>
  <sheetViews>
    <sheetView workbookViewId="0">
      <selection activeCell="AI11" sqref="AI11"/>
    </sheetView>
  </sheetViews>
  <sheetFormatPr baseColWidth="10" defaultColWidth="11.42578125" defaultRowHeight="12.75"/>
  <cols>
    <col min="1" max="1" width="11.42578125" style="68" customWidth="1"/>
    <col min="2" max="3" width="11.42578125" style="68"/>
    <col min="4" max="4" width="12" style="68" bestFit="1" customWidth="1"/>
    <col min="5" max="6" width="11.42578125" style="68"/>
    <col min="7" max="7" width="14.42578125" style="68" bestFit="1" customWidth="1"/>
    <col min="8" max="8" width="16.7109375" style="68" bestFit="1" customWidth="1"/>
    <col min="9" max="9" width="16.140625" style="68" customWidth="1"/>
    <col min="10" max="11" width="11.42578125" style="68"/>
    <col min="12" max="12" width="19" style="68" bestFit="1" customWidth="1"/>
    <col min="13" max="13" width="14.28515625" style="68" bestFit="1" customWidth="1"/>
    <col min="14" max="14" width="18.140625" style="68" bestFit="1" customWidth="1"/>
    <col min="15" max="18" width="11.42578125" style="68"/>
    <col min="19" max="19" width="13.7109375" style="68" customWidth="1"/>
    <col min="20" max="20" width="11.42578125" style="68"/>
    <col min="21" max="21" width="20.42578125" style="68" bestFit="1" customWidth="1"/>
    <col min="22" max="23" width="11.42578125" style="68"/>
    <col min="24" max="24" width="15" style="68" bestFit="1" customWidth="1"/>
    <col min="25" max="25" width="15.7109375" style="68" bestFit="1" customWidth="1"/>
    <col min="26" max="26" width="11.42578125" style="68"/>
    <col min="27" max="27" width="26.140625" style="68" bestFit="1" customWidth="1"/>
    <col min="28" max="28" width="11.42578125" style="68"/>
    <col min="29" max="29" width="14.140625" style="68" customWidth="1"/>
    <col min="30" max="30" width="15.28515625" style="68" customWidth="1"/>
    <col min="31" max="31" width="11.42578125" style="68"/>
    <col min="32" max="32" width="14.140625" style="68" bestFit="1" customWidth="1"/>
    <col min="33" max="33" width="14.7109375" style="68" bestFit="1" customWidth="1"/>
    <col min="34" max="35" width="11.42578125" style="68"/>
    <col min="36" max="36" width="21.28515625" style="68" customWidth="1"/>
    <col min="37" max="16384" width="11.42578125" style="68"/>
  </cols>
  <sheetData>
    <row r="1" spans="1:37">
      <c r="A1" s="68" t="s">
        <v>72</v>
      </c>
      <c r="B1" s="68" t="s">
        <v>73</v>
      </c>
      <c r="C1" s="68" t="s">
        <v>74</v>
      </c>
      <c r="D1" s="68" t="s">
        <v>75</v>
      </c>
      <c r="E1" s="68" t="s">
        <v>76</v>
      </c>
      <c r="F1" s="68" t="s">
        <v>77</v>
      </c>
      <c r="G1" s="68" t="s">
        <v>80</v>
      </c>
      <c r="H1" s="68" t="s">
        <v>79</v>
      </c>
      <c r="I1" s="68" t="s">
        <v>2</v>
      </c>
      <c r="J1" s="68" t="s">
        <v>78</v>
      </c>
      <c r="K1" s="68" t="s">
        <v>81</v>
      </c>
      <c r="L1" s="68" t="s">
        <v>82</v>
      </c>
      <c r="M1" s="68" t="s">
        <v>83</v>
      </c>
      <c r="N1" s="68" t="s">
        <v>84</v>
      </c>
      <c r="O1" s="68" t="s">
        <v>85</v>
      </c>
      <c r="P1" s="68" t="s">
        <v>86</v>
      </c>
      <c r="Q1" s="68" t="s">
        <v>87</v>
      </c>
      <c r="R1" s="68" t="s">
        <v>88</v>
      </c>
      <c r="S1" s="68" t="s">
        <v>22</v>
      </c>
      <c r="T1" s="68" t="s">
        <v>89</v>
      </c>
      <c r="U1" s="68" t="s">
        <v>90</v>
      </c>
      <c r="V1" s="68" t="s">
        <v>91</v>
      </c>
      <c r="W1" s="68" t="s">
        <v>92</v>
      </c>
      <c r="X1" s="68" t="s">
        <v>93</v>
      </c>
      <c r="Y1" s="68" t="s">
        <v>31</v>
      </c>
      <c r="Z1" s="68" t="s">
        <v>94</v>
      </c>
      <c r="AA1" s="68" t="s">
        <v>95</v>
      </c>
      <c r="AB1" s="68" t="s">
        <v>96</v>
      </c>
      <c r="AC1" s="68">
        <f>' Hauptwohnsitz'!H103</f>
        <v>0</v>
      </c>
      <c r="AD1" s="68" t="s">
        <v>97</v>
      </c>
      <c r="AE1" s="68" t="s">
        <v>98</v>
      </c>
      <c r="AF1" s="68" t="s">
        <v>99</v>
      </c>
      <c r="AG1" s="68" t="s">
        <v>100</v>
      </c>
      <c r="AH1" s="68" t="s">
        <v>122</v>
      </c>
      <c r="AI1" s="68" t="s">
        <v>98</v>
      </c>
      <c r="AJ1" s="68" t="s">
        <v>99</v>
      </c>
      <c r="AK1" s="68" t="s">
        <v>123</v>
      </c>
    </row>
    <row r="2" spans="1:37">
      <c r="A2" s="68">
        <f>' Hauptwohnsitz'!G8</f>
        <v>0</v>
      </c>
      <c r="B2" s="68">
        <f>' Hauptwohnsitz'!T8</f>
        <v>0</v>
      </c>
      <c r="C2" s="68">
        <f>' Hauptwohnsitz'!G10</f>
        <v>0</v>
      </c>
      <c r="D2" s="68">
        <f>' Hauptwohnsitz'!T10</f>
        <v>0</v>
      </c>
      <c r="E2" s="68">
        <f>' Hauptwohnsitz'!G12</f>
        <v>0</v>
      </c>
      <c r="F2" s="68">
        <f>' Hauptwohnsitz'!T12</f>
        <v>0</v>
      </c>
      <c r="G2" s="68">
        <f>' Hauptwohnsitz'!G28</f>
        <v>0</v>
      </c>
      <c r="H2" s="68">
        <f>' Hauptwohnsitz'!V28</f>
        <v>0</v>
      </c>
      <c r="I2" s="68">
        <f>' Hauptwohnsitz'!G30</f>
        <v>0</v>
      </c>
      <c r="J2" s="68">
        <f>SUM(' Hauptwohnsitz'!U41)</f>
        <v>0</v>
      </c>
      <c r="K2" s="68">
        <f>SUM(' Hauptwohnsitz'!X46)</f>
        <v>0</v>
      </c>
      <c r="L2" s="68" t="e">
        <f>SUM(' Hauptwohnsitz'!#REF!)</f>
        <v>#REF!</v>
      </c>
      <c r="M2" s="68">
        <f>SUM(' Hauptwohnsitz'!T51)</f>
        <v>0</v>
      </c>
      <c r="N2" s="68">
        <f>SUM(' Hauptwohnsitz'!T59)</f>
        <v>0</v>
      </c>
      <c r="O2" s="68">
        <f>SUM(' Hauptwohnsitz'!T61)</f>
        <v>0</v>
      </c>
      <c r="P2" s="68">
        <f>SUM(' Hauptwohnsitz'!T63)</f>
        <v>0</v>
      </c>
      <c r="Q2" s="68">
        <f>SUM(' Hauptwohnsitz'!T71)</f>
        <v>0</v>
      </c>
      <c r="R2" s="68">
        <f>SUM(' Hauptwohnsitz'!T73)</f>
        <v>0</v>
      </c>
      <c r="S2" s="68">
        <f>SUM(' Hauptwohnsitz'!T80)</f>
        <v>0</v>
      </c>
      <c r="T2" s="68">
        <f>SUM(' Hauptwohnsitz'!T82)</f>
        <v>0</v>
      </c>
      <c r="U2" s="68">
        <f>SUM(' Hauptwohnsitz'!T87)</f>
        <v>0</v>
      </c>
      <c r="V2" s="68">
        <f>SUM(' Hauptwohnsitz'!T89)</f>
        <v>0</v>
      </c>
      <c r="W2" s="68">
        <f>SUM(' Hauptwohnsitz'!T91)</f>
        <v>0</v>
      </c>
      <c r="X2" s="68">
        <f>SUM(' Hauptwohnsitz'!T93)</f>
        <v>0</v>
      </c>
      <c r="Y2" s="68">
        <f>SUM(' Hauptwohnsitz'!T95)</f>
        <v>0</v>
      </c>
      <c r="Z2" s="68">
        <f>SUM(' Hauptwohnsitz'!T97)</f>
        <v>0</v>
      </c>
      <c r="AA2" s="68">
        <f>SUM(' Hauptwohnsitz'!T99)</f>
        <v>0</v>
      </c>
      <c r="AB2" s="68">
        <f>SUM(' Hauptwohnsitz'!T101)</f>
        <v>0</v>
      </c>
      <c r="AC2" s="68">
        <f>SUM(' Hauptwohnsitz'!T103)</f>
        <v>0</v>
      </c>
      <c r="AD2" s="68">
        <f>SUM(' Hauptwohnsitz'!X116)</f>
        <v>0</v>
      </c>
      <c r="AE2" s="68">
        <f>SUM(' Hauptwohnsitz'!U200)</f>
        <v>0</v>
      </c>
      <c r="AF2" s="68">
        <f>' Hauptwohnsitz'!I216</f>
        <v>0</v>
      </c>
      <c r="AG2" s="68">
        <f>' Hauptwohnsitz'!I218</f>
        <v>0</v>
      </c>
      <c r="AH2" s="68">
        <f>SUM(' Hauptwohnsitz'!U193)</f>
        <v>0</v>
      </c>
      <c r="AI2" s="68">
        <f>SUM(' Hauptwohnsitz'!U200)</f>
        <v>0</v>
      </c>
      <c r="AJ2" s="68">
        <f>' Hauptwohnsitz'!I216</f>
        <v>0</v>
      </c>
      <c r="AK2" s="68">
        <f>' Hauptwohnsitz'!I218</f>
        <v>0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da4c63e-c3eb-4255-907a-9ccd712cf4c5">X3NZYNHAKZM4-1848819877-13970</_dlc_DocId>
    <DossierOwner xmlns="cda4c63e-c3eb-4255-907a-9ccd712cf4c5">
      <UserInfo>
        <DisplayName/>
        <AccountId xsi:nil="true"/>
        <AccountType/>
      </UserInfo>
    </DossierOwner>
    <_dlc_DocIdUrl xmlns="cda4c63e-c3eb-4255-907a-9ccd712cf4c5">
      <Url>https://allianzms.sharepoint.com/teams/DE1464-2990266-Kunstversicherung/_layouts/15/DocIdRedir.aspx?ID=X3NZYNHAKZM4-1848819877-13970</Url>
      <Description>X3NZYNHAKZM4-1848819877-13970</Description>
    </_dlc_DocIdUrl>
    <TaxCatchAll xmlns="cda4c63e-c3eb-4255-907a-9ccd712cf4c5" xsi:nil="true"/>
    <_dlc_DocIdPersistId xmlns="cda4c63e-c3eb-4255-907a-9ccd712cf4c5" xsi:nil="true"/>
    <fe57624447f0461f8d3b51e2d119fee4 xmlns="cda4c63e-c3eb-4255-907a-9ccd712cf4c5">
      <Terms xmlns="http://schemas.microsoft.com/office/infopath/2007/PartnerControls"/>
    </fe57624447f0461f8d3b51e2d119fee4>
    <lcf76f155ced4ddcb4097134ff3c332f xmlns="4485fae2-9656-4f1d-bb4e-568b2f0b3a80">
      <Terms xmlns="http://schemas.microsoft.com/office/infopath/2007/PartnerControls"/>
    </lcf76f155ced4ddcb4097134ff3c332f>
    <TaxCatchAllLabel xmlns="cda4c63e-c3eb-4255-907a-9ccd712cf4c5" xsi:nil="true"/>
    <DossierStatus xmlns="cda4c63e-c3eb-4255-907a-9ccd712cf4c5" xsi:nil="true"/>
    <ContractExpirationDate xmlns="cda4c63e-c3eb-4255-907a-9ccd712cf4c5" xsi:nil="true"/>
    <ContractDate xmlns="cda4c63e-c3eb-4255-907a-9ccd712cf4c5" xsi:nil="true"/>
    <c4ae1354a9fd46d8909d7896044b72e0 xmlns="cda4c63e-c3eb-4255-907a-9ccd712cf4c5">
      <Terms xmlns="http://schemas.microsoft.com/office/infopath/2007/PartnerControls"/>
    </c4ae1354a9fd46d8909d7896044b72e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B7D36C1E762147A30D4225B1D1EB5B" ma:contentTypeVersion="62" ma:contentTypeDescription="Create a new document." ma:contentTypeScope="" ma:versionID="c30109bd338999c2c4e72c46aeea66b5">
  <xsd:schema xmlns:xsd="http://www.w3.org/2001/XMLSchema" xmlns:xs="http://www.w3.org/2001/XMLSchema" xmlns:p="http://schemas.microsoft.com/office/2006/metadata/properties" xmlns:ns2="4485fae2-9656-4f1d-bb4e-568b2f0b3a80" xmlns:ns3="cda4c63e-c3eb-4255-907a-9ccd712cf4c5" targetNamespace="http://schemas.microsoft.com/office/2006/metadata/properties" ma:root="true" ma:fieldsID="704ba4f06b52a4e073bc81222c957572" ns2:_="" ns3:_="">
    <xsd:import namespace="4485fae2-9656-4f1d-bb4e-568b2f0b3a80"/>
    <xsd:import namespace="cda4c63e-c3eb-4255-907a-9ccd712cf4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3:_dlc_DocId" minOccurs="0"/>
                <xsd:element ref="ns3:_dlc_DocIdUrl" minOccurs="0"/>
                <xsd:element ref="ns3:_dlc_DocIdPersistId" minOccurs="0"/>
                <xsd:element ref="ns3:c4ae1354a9fd46d8909d7896044b72e0" minOccurs="0"/>
                <xsd:element ref="ns3:TaxCatchAll" minOccurs="0"/>
                <xsd:element ref="ns3:TaxCatchAllLabel" minOccurs="0"/>
                <xsd:element ref="ns3:DossierOwner" minOccurs="0"/>
                <xsd:element ref="ns3:DossierStatus" minOccurs="0"/>
                <xsd:element ref="ns3:ContractExpirationDate" minOccurs="0"/>
                <xsd:element ref="ns3:fe57624447f0461f8d3b51e2d119fee4" minOccurs="0"/>
                <xsd:element ref="ns3:ContractDate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5fae2-9656-4f1d-bb4e-568b2f0b3a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0820af1-e82f-496e-bbcb-d9502914b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3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4c63e-c3eb-4255-907a-9ccd712cf4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_dlc_DocId" ma:index="13" nillable="true" ma:displayName="Document ID Value" ma:description="The value of the document ID assigned to this item." ma:hidden="true" ma:indexed="true" ma:internalName="_dlc_DocId" ma:readOnly="fals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c4ae1354a9fd46d8909d7896044b72e0" ma:index="16" nillable="true" ma:taxonomy="true" ma:internalName="c4ae1354a9fd46d8909d7896044b72e0" ma:taxonomyFieldName="Document_Class" ma:displayName="Document Class" ma:readOnly="false" ma:fieldId="{c4ae1354-a9fd-46d8-909d-7896044b72e0}" ma:sspId="10820af1-e82f-496e-bbcb-d9502914b7b2" ma:termSetId="a8fe5516-3f25-4a18-9fe8-9ec61fcfeb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60b265b4-7790-433e-9a59-c65e010f60ad}" ma:internalName="TaxCatchAll" ma:readOnly="false" ma:showField="CatchAllData" ma:web="cda4c63e-c3eb-4255-907a-9ccd712cf4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60b265b4-7790-433e-9a59-c65e010f60ad}" ma:internalName="TaxCatchAllLabel" ma:readOnly="false" ma:showField="CatchAllDataLabel" ma:web="cda4c63e-c3eb-4255-907a-9ccd712cf4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ssierOwner" ma:index="20" nillable="true" ma:displayName="Dossier owner(s)" ma:description="Person(s) owning the dossier." ma:hidden="true" ma:internalName="DossierOwner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ssierStatus" ma:index="21" nillable="true" ma:displayName="Dossier Status" ma:default="" ma:description="Indicate the status of the dossier." ma:hidden="true" ma:internalName="DossierStatus" ma:readOnly="false">
      <xsd:simpleType>
        <xsd:restriction base="dms:Choice">
          <xsd:enumeration value="Open"/>
          <xsd:enumeration value="Closed"/>
        </xsd:restriction>
      </xsd:simpleType>
    </xsd:element>
    <xsd:element name="ContractExpirationDate" ma:index="22" nillable="true" ma:displayName="Expiry Date" ma:description="The formal expiration date of the subject, either according to the contractual agreement or because a termination has become (legally) effective. " ma:format="DateOnly" ma:hidden="true" ma:internalName="ContractExpirationDate" ma:readOnly="false">
      <xsd:simpleType>
        <xsd:restriction base="dms:DateTime"/>
      </xsd:simpleType>
    </xsd:element>
    <xsd:element name="fe57624447f0461f8d3b51e2d119fee4" ma:index="23" nillable="true" ma:taxonomy="true" ma:internalName="fe57624447f0461f8d3b51e2d119fee4" ma:taxonomyFieldName="Contract_Type" ma:displayName="Contract Type" ma:readOnly="false" ma:fieldId="{fe576244-47f0-461f-8d3b-51e2d119fee4}" ma:sspId="10820af1-e82f-496e-bbcb-d9502914b7b2" ma:termSetId="70805c8f-f58a-429f-b5cb-62c5b6dc552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ractDate" ma:index="25" nillable="true" ma:displayName="Contract Date" ma:description="Date when the contract has been closed." ma:format="DateOnly" ma:internalName="Contrac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7C8857-7A92-483F-B660-B33BF18B3794}">
  <ds:schemaRefs>
    <ds:schemaRef ds:uri="http://schemas.microsoft.com/office/2006/metadata/properties"/>
    <ds:schemaRef ds:uri="http://schemas.microsoft.com/office/infopath/2007/PartnerControls"/>
    <ds:schemaRef ds:uri="cda4c63e-c3eb-4255-907a-9ccd712cf4c5"/>
    <ds:schemaRef ds:uri="4485fae2-9656-4f1d-bb4e-568b2f0b3a80"/>
  </ds:schemaRefs>
</ds:datastoreItem>
</file>

<file path=customXml/itemProps2.xml><?xml version="1.0" encoding="utf-8"?>
<ds:datastoreItem xmlns:ds="http://schemas.openxmlformats.org/officeDocument/2006/customXml" ds:itemID="{C38C8F63-121D-4B8B-B446-85ACF8DD02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E89CAB-FD8F-4B3B-94A3-79E41496E55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158DD33-CD19-4898-9292-8ED127DD06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85fae2-9656-4f1d-bb4e-568b2f0b3a80"/>
    <ds:schemaRef ds:uri="cda4c63e-c3eb-4255-907a-9ccd712cf4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2</vt:i4>
      </vt:variant>
    </vt:vector>
  </HeadingPairs>
  <TitlesOfParts>
    <vt:vector size="10" baseType="lpstr">
      <vt:lpstr>Ausfüllhinweise</vt:lpstr>
      <vt:lpstr> Hauptwohnsitz</vt:lpstr>
      <vt:lpstr> Zweitwohnsitz (1)</vt:lpstr>
      <vt:lpstr> Zweitwohnsitz (2)</vt:lpstr>
      <vt:lpstr>Ferienwohnsitz Ausland (1)</vt:lpstr>
      <vt:lpstr>Ferienwohnsitz Ausland (2)</vt:lpstr>
      <vt:lpstr>Datenschutzinformation</vt:lpstr>
      <vt:lpstr>Angebotstool</vt:lpstr>
      <vt:lpstr>' Hauptwohnsitz'!Druckbereich</vt:lpstr>
      <vt:lpstr>Datenschutzinformation!Druckbereich</vt:lpstr>
    </vt:vector>
  </TitlesOfParts>
  <Company>Allianz Versicherungs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Schwab, Ludwig (Allianz Deutschland)</dc:creator>
  <cp:lastModifiedBy>Aneva, Gabriela (Allianz Versicherungs AG)</cp:lastModifiedBy>
  <cp:lastPrinted>2023-03-24T13:17:49Z</cp:lastPrinted>
  <dcterms:created xsi:type="dcterms:W3CDTF">1998-10-14T14:36:20Z</dcterms:created>
  <dcterms:modified xsi:type="dcterms:W3CDTF">2024-05-16T06:50:00Z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bfe7f093-29d6-4055-8a8d-63be17cf3aa2</vt:lpwstr>
  </property>
  <property fmtid="{D5CDD505-2E9C-101B-9397-08002B2CF9AE}" pid="3" name="Offisync_UpdateToken">
    <vt:lpwstr>2</vt:lpwstr>
  </property>
  <property fmtid="{D5CDD505-2E9C-101B-9397-08002B2CF9AE}" pid="4" name="Offisync_UniqueId">
    <vt:lpwstr>630275</vt:lpwstr>
  </property>
  <property fmtid="{D5CDD505-2E9C-101B-9397-08002B2CF9AE}" pid="5" name="Offisync_ServerID">
    <vt:lpwstr>afd47052-d4b6-4a68-bc46-5ebf2229a14c</vt:lpwstr>
  </property>
  <property fmtid="{D5CDD505-2E9C-101B-9397-08002B2CF9AE}" pid="6" name="Jive_LatestUserAccountName">
    <vt:lpwstr>stefan.koenig@allianz.de</vt:lpwstr>
  </property>
  <property fmtid="{D5CDD505-2E9C-101B-9397-08002B2CF9AE}" pid="7" name="Offisync_ProviderInitializationData">
    <vt:lpwstr>https://connect.allianz.com</vt:lpwstr>
  </property>
  <property fmtid="{D5CDD505-2E9C-101B-9397-08002B2CF9AE}" pid="8" name="Jive_ModifiedButNotPublished">
    <vt:lpwstr>True</vt:lpwstr>
  </property>
  <property fmtid="{D5CDD505-2E9C-101B-9397-08002B2CF9AE}" pid="9" name="MSIP_Label_ce5f591a-3248-43e9-9b70-1ad50135772d_Enabled">
    <vt:lpwstr>true</vt:lpwstr>
  </property>
  <property fmtid="{D5CDD505-2E9C-101B-9397-08002B2CF9AE}" pid="10" name="MSIP_Label_ce5f591a-3248-43e9-9b70-1ad50135772d_SetDate">
    <vt:lpwstr>2023-03-23T17:01:02Z</vt:lpwstr>
  </property>
  <property fmtid="{D5CDD505-2E9C-101B-9397-08002B2CF9AE}" pid="11" name="MSIP_Label_ce5f591a-3248-43e9-9b70-1ad50135772d_Method">
    <vt:lpwstr>Privileged</vt:lpwstr>
  </property>
  <property fmtid="{D5CDD505-2E9C-101B-9397-08002B2CF9AE}" pid="12" name="MSIP_Label_ce5f591a-3248-43e9-9b70-1ad50135772d_Name">
    <vt:lpwstr>ce5f591a-3248-43e9-9b70-1ad50135772d</vt:lpwstr>
  </property>
  <property fmtid="{D5CDD505-2E9C-101B-9397-08002B2CF9AE}" pid="13" name="MSIP_Label_ce5f591a-3248-43e9-9b70-1ad50135772d_SiteId">
    <vt:lpwstr>6e06e42d-6925-47c6-b9e7-9581c7ca302a</vt:lpwstr>
  </property>
  <property fmtid="{D5CDD505-2E9C-101B-9397-08002B2CF9AE}" pid="14" name="MSIP_Label_ce5f591a-3248-43e9-9b70-1ad50135772d_ActionId">
    <vt:lpwstr>fbe612f4-f983-4ae7-9b59-441d8e12e5d6</vt:lpwstr>
  </property>
  <property fmtid="{D5CDD505-2E9C-101B-9397-08002B2CF9AE}" pid="15" name="MSIP_Label_ce5f591a-3248-43e9-9b70-1ad50135772d_ContentBits">
    <vt:lpwstr>0</vt:lpwstr>
  </property>
  <property fmtid="{D5CDD505-2E9C-101B-9397-08002B2CF9AE}" pid="16" name="ContentTypeId">
    <vt:lpwstr>0x01010048B7D36C1E762147A30D4225B1D1EB5B</vt:lpwstr>
  </property>
  <property fmtid="{D5CDD505-2E9C-101B-9397-08002B2CF9AE}" pid="17" name="_dlc_DocIdItemGuid">
    <vt:lpwstr>9445ecba-5ceb-45b7-b76b-c6433b5254b1</vt:lpwstr>
  </property>
</Properties>
</file>